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d8553e398f0ec7/TRAMPOLINE/競技会/中四国/書式ひな形/"/>
    </mc:Choice>
  </mc:AlternateContent>
  <xr:revisionPtr revIDLastSave="12" documentId="13_ncr:1_{6F3B0D49-65C5-489F-8BC6-A24677955933}" xr6:coauthVersionLast="47" xr6:coauthVersionMax="47" xr10:uidLastSave="{1CB9A967-D483-4846-9F88-9A9F1CDDEA6D}"/>
  <bookViews>
    <workbookView xWindow="-110" yWindow="-110" windowWidth="19420" windowHeight="10300" xr2:uid="{00000000-000D-0000-FFFF-FFFF00000000}"/>
  </bookViews>
  <sheets>
    <sheet name="個人" sheetId="1" r:id="rId1"/>
    <sheet name="シンクロ" sheetId="2" r:id="rId2"/>
  </sheets>
  <definedNames>
    <definedName name="_xlnm.Print_Area" localSheetId="1">シンクロ!$A$1:$H$36</definedName>
    <definedName name="_xlnm.Print_Area" localSheetId="0">個人!$A$1:$G$44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2" l="1"/>
  <c r="R23" i="2"/>
  <c r="Q23" i="2"/>
  <c r="P23" i="2"/>
  <c r="O23" i="2"/>
  <c r="N23" i="2"/>
  <c r="M23" i="2"/>
  <c r="L23" i="2"/>
  <c r="K23" i="2"/>
  <c r="F23" i="2"/>
  <c r="S22" i="2"/>
  <c r="R22" i="2"/>
  <c r="Q22" i="2"/>
  <c r="P22" i="2"/>
  <c r="O22" i="2"/>
  <c r="N22" i="2"/>
  <c r="M22" i="2"/>
  <c r="L22" i="2"/>
  <c r="K22" i="2"/>
  <c r="F22" i="2"/>
  <c r="F21" i="2"/>
  <c r="F20" i="2"/>
  <c r="S21" i="2"/>
  <c r="R21" i="2"/>
  <c r="Q21" i="2"/>
  <c r="P21" i="2"/>
  <c r="O21" i="2"/>
  <c r="N21" i="2"/>
  <c r="M21" i="2"/>
  <c r="L21" i="2"/>
  <c r="K21" i="2"/>
  <c r="S20" i="2"/>
  <c r="R20" i="2"/>
  <c r="Q20" i="2"/>
  <c r="P20" i="2"/>
  <c r="O20" i="2"/>
  <c r="N20" i="2"/>
  <c r="M20" i="2"/>
  <c r="L20" i="2"/>
  <c r="K20" i="2"/>
  <c r="F18" i="2"/>
  <c r="D36" i="1"/>
  <c r="F36" i="1"/>
  <c r="E11" i="1"/>
  <c r="F33" i="1"/>
  <c r="F34" i="1"/>
  <c r="F35" i="1"/>
  <c r="F32" i="1"/>
  <c r="D33" i="1"/>
  <c r="D34" i="1"/>
  <c r="D35" i="1"/>
  <c r="D32" i="1"/>
  <c r="F8" i="2"/>
  <c r="F19" i="2"/>
  <c r="F17" i="2"/>
  <c r="F16" i="2"/>
  <c r="F15" i="2"/>
  <c r="F14" i="2"/>
  <c r="F13" i="2"/>
  <c r="F12" i="2"/>
  <c r="F11" i="2"/>
  <c r="F10" i="2"/>
  <c r="F9" i="2"/>
  <c r="F4" i="2"/>
  <c r="F3" i="2"/>
  <c r="C3" i="2"/>
  <c r="D25" i="2" s="1"/>
  <c r="S19" i="2"/>
  <c r="R19" i="2"/>
  <c r="Q19" i="2"/>
  <c r="P19" i="2"/>
  <c r="O19" i="2"/>
  <c r="N19" i="2"/>
  <c r="M19" i="2"/>
  <c r="L19" i="2"/>
  <c r="K19" i="2"/>
  <c r="S18" i="2"/>
  <c r="R18" i="2"/>
  <c r="Q18" i="2"/>
  <c r="P18" i="2"/>
  <c r="O18" i="2"/>
  <c r="N18" i="2"/>
  <c r="M18" i="2"/>
  <c r="L18" i="2"/>
  <c r="K18" i="2"/>
  <c r="S17" i="2"/>
  <c r="R17" i="2"/>
  <c r="Q17" i="2"/>
  <c r="P17" i="2"/>
  <c r="O17" i="2"/>
  <c r="N17" i="2"/>
  <c r="M17" i="2"/>
  <c r="L17" i="2"/>
  <c r="K17" i="2"/>
  <c r="S16" i="2"/>
  <c r="R16" i="2"/>
  <c r="Q16" i="2"/>
  <c r="P16" i="2"/>
  <c r="O16" i="2"/>
  <c r="N16" i="2"/>
  <c r="M16" i="2"/>
  <c r="L16" i="2"/>
  <c r="K16" i="2"/>
  <c r="S15" i="2"/>
  <c r="R15" i="2"/>
  <c r="Q15" i="2"/>
  <c r="P15" i="2"/>
  <c r="O15" i="2"/>
  <c r="N15" i="2"/>
  <c r="M15" i="2"/>
  <c r="L15" i="2"/>
  <c r="K15" i="2"/>
  <c r="S14" i="2"/>
  <c r="R14" i="2"/>
  <c r="Q14" i="2"/>
  <c r="P14" i="2"/>
  <c r="O14" i="2"/>
  <c r="N14" i="2"/>
  <c r="M14" i="2"/>
  <c r="L14" i="2"/>
  <c r="K14" i="2"/>
  <c r="S13" i="2"/>
  <c r="R13" i="2"/>
  <c r="Q13" i="2"/>
  <c r="P13" i="2"/>
  <c r="O13" i="2"/>
  <c r="N13" i="2"/>
  <c r="M13" i="2"/>
  <c r="L13" i="2"/>
  <c r="K13" i="2"/>
  <c r="AB12" i="2"/>
  <c r="S12" i="2"/>
  <c r="R12" i="2"/>
  <c r="Q12" i="2"/>
  <c r="P12" i="2"/>
  <c r="O12" i="2"/>
  <c r="N12" i="2"/>
  <c r="M12" i="2"/>
  <c r="L12" i="2"/>
  <c r="K12" i="2"/>
  <c r="AB11" i="2"/>
  <c r="S11" i="2"/>
  <c r="R11" i="2"/>
  <c r="Q11" i="2"/>
  <c r="P11" i="2"/>
  <c r="O11" i="2"/>
  <c r="N11" i="2"/>
  <c r="M11" i="2"/>
  <c r="L11" i="2"/>
  <c r="K11" i="2"/>
  <c r="AB10" i="2"/>
  <c r="S10" i="2"/>
  <c r="R10" i="2"/>
  <c r="Q10" i="2"/>
  <c r="P10" i="2"/>
  <c r="O10" i="2"/>
  <c r="N10" i="2"/>
  <c r="M10" i="2"/>
  <c r="L10" i="2"/>
  <c r="K10" i="2"/>
  <c r="AB9" i="2"/>
  <c r="S9" i="2"/>
  <c r="R9" i="2"/>
  <c r="Q9" i="2"/>
  <c r="P9" i="2"/>
  <c r="O9" i="2"/>
  <c r="N9" i="2"/>
  <c r="M9" i="2"/>
  <c r="L9" i="2"/>
  <c r="K9" i="2"/>
  <c r="AB8" i="2"/>
  <c r="X8" i="2"/>
  <c r="Y8" i="2" s="1"/>
  <c r="S8" i="2"/>
  <c r="R8" i="2"/>
  <c r="Q8" i="2"/>
  <c r="P8" i="2"/>
  <c r="O8" i="2"/>
  <c r="N8" i="2"/>
  <c r="M8" i="2"/>
  <c r="L8" i="2"/>
  <c r="K8" i="2"/>
  <c r="AB7" i="2"/>
  <c r="AB6" i="2"/>
  <c r="AB5" i="2"/>
  <c r="AB4" i="2"/>
  <c r="AB3" i="2"/>
  <c r="F2" i="2"/>
  <c r="J11" i="1"/>
  <c r="W11" i="1"/>
  <c r="X11" i="1" s="1"/>
  <c r="G1" i="1"/>
  <c r="G11" i="1" s="1"/>
  <c r="E26" i="1"/>
  <c r="G26" i="1"/>
  <c r="E27" i="1"/>
  <c r="G27" i="1"/>
  <c r="E28" i="1"/>
  <c r="G28" i="1"/>
  <c r="E29" i="1"/>
  <c r="G29" i="1"/>
  <c r="E30" i="1"/>
  <c r="G30" i="1"/>
  <c r="AA14" i="1"/>
  <c r="AA15" i="1"/>
  <c r="AA13" i="1"/>
  <c r="AA12" i="1"/>
  <c r="AA11" i="1"/>
  <c r="AA10" i="1"/>
  <c r="AA4" i="1"/>
  <c r="AA8" i="1"/>
  <c r="AA9" i="1"/>
  <c r="AA3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D22" i="2"/>
  <c r="D23" i="2"/>
  <c r="D11" i="2"/>
  <c r="D14" i="2"/>
  <c r="D13" i="2"/>
  <c r="D15" i="2"/>
  <c r="D19" i="2"/>
  <c r="D10" i="2"/>
  <c r="D8" i="2"/>
  <c r="D21" i="2"/>
  <c r="D17" i="2"/>
  <c r="D12" i="2"/>
  <c r="D20" i="2"/>
  <c r="D18" i="2"/>
  <c r="D9" i="2"/>
  <c r="D16" i="2"/>
  <c r="D28" i="1"/>
  <c r="D26" i="1"/>
  <c r="D29" i="1"/>
  <c r="D30" i="1"/>
  <c r="D27" i="1"/>
  <c r="F25" i="2" l="1"/>
  <c r="G32" i="1"/>
  <c r="D39" i="1"/>
  <c r="F39" i="1" s="1"/>
  <c r="W12" i="1"/>
  <c r="B1" i="1" s="1"/>
  <c r="B1" i="2" s="1"/>
  <c r="X9" i="2"/>
  <c r="O24" i="1"/>
  <c r="L12" i="1"/>
  <c r="M12" i="1"/>
  <c r="N12" i="1"/>
  <c r="O12" i="1"/>
  <c r="P12" i="1"/>
  <c r="Q12" i="1"/>
  <c r="R12" i="1"/>
  <c r="K13" i="1"/>
  <c r="L13" i="1"/>
  <c r="M13" i="1"/>
  <c r="N13" i="1"/>
  <c r="O13" i="1"/>
  <c r="P13" i="1"/>
  <c r="Q13" i="1"/>
  <c r="R13" i="1"/>
  <c r="K14" i="1"/>
  <c r="L14" i="1"/>
  <c r="M14" i="1"/>
  <c r="N14" i="1"/>
  <c r="O14" i="1"/>
  <c r="P14" i="1"/>
  <c r="Q14" i="1"/>
  <c r="R14" i="1"/>
  <c r="K15" i="1"/>
  <c r="L15" i="1"/>
  <c r="M15" i="1"/>
  <c r="N15" i="1"/>
  <c r="O15" i="1"/>
  <c r="P15" i="1"/>
  <c r="Q15" i="1"/>
  <c r="R15" i="1"/>
  <c r="K16" i="1"/>
  <c r="M16" i="1"/>
  <c r="N16" i="1"/>
  <c r="O16" i="1"/>
  <c r="P16" i="1"/>
  <c r="Q16" i="1"/>
  <c r="R16" i="1"/>
  <c r="K17" i="1"/>
  <c r="L17" i="1"/>
  <c r="M17" i="1"/>
  <c r="N17" i="1"/>
  <c r="O17" i="1"/>
  <c r="P17" i="1"/>
  <c r="Q17" i="1"/>
  <c r="R17" i="1"/>
  <c r="K18" i="1"/>
  <c r="L18" i="1"/>
  <c r="M18" i="1"/>
  <c r="N18" i="1"/>
  <c r="O18" i="1"/>
  <c r="P18" i="1"/>
  <c r="Q18" i="1"/>
  <c r="R18" i="1"/>
  <c r="K19" i="1"/>
  <c r="L19" i="1"/>
  <c r="M19" i="1"/>
  <c r="N19" i="1"/>
  <c r="O19" i="1"/>
  <c r="P19" i="1"/>
  <c r="Q19" i="1"/>
  <c r="R19" i="1"/>
  <c r="K20" i="1"/>
  <c r="L20" i="1"/>
  <c r="M20" i="1"/>
  <c r="N20" i="1"/>
  <c r="O20" i="1"/>
  <c r="P20" i="1"/>
  <c r="Q20" i="1"/>
  <c r="R20" i="1"/>
  <c r="K21" i="1"/>
  <c r="L21" i="1"/>
  <c r="M21" i="1"/>
  <c r="N21" i="1"/>
  <c r="O21" i="1"/>
  <c r="P21" i="1"/>
  <c r="Q21" i="1"/>
  <c r="R21" i="1"/>
  <c r="K22" i="1"/>
  <c r="L22" i="1"/>
  <c r="M22" i="1"/>
  <c r="N22" i="1"/>
  <c r="O22" i="1"/>
  <c r="P22" i="1"/>
  <c r="Q22" i="1"/>
  <c r="R22" i="1"/>
  <c r="K23" i="1"/>
  <c r="L23" i="1"/>
  <c r="M23" i="1"/>
  <c r="N23" i="1"/>
  <c r="O23" i="1"/>
  <c r="P23" i="1"/>
  <c r="Q23" i="1"/>
  <c r="R23" i="1"/>
  <c r="K24" i="1"/>
  <c r="L24" i="1"/>
  <c r="M24" i="1"/>
  <c r="N24" i="1"/>
  <c r="P24" i="1"/>
  <c r="Q24" i="1"/>
  <c r="R24" i="1"/>
  <c r="K25" i="1"/>
  <c r="L25" i="1"/>
  <c r="M25" i="1"/>
  <c r="N25" i="1"/>
  <c r="O25" i="1"/>
  <c r="P25" i="1"/>
  <c r="Q25" i="1"/>
  <c r="R25" i="1"/>
  <c r="R11" i="1"/>
  <c r="Q11" i="1"/>
  <c r="P11" i="1"/>
  <c r="O11" i="1"/>
  <c r="N11" i="1"/>
  <c r="M11" i="1"/>
  <c r="L11" i="1"/>
  <c r="K11" i="1"/>
  <c r="J25" i="1"/>
  <c r="J12" i="1"/>
  <c r="K12" i="1" s="1"/>
  <c r="J13" i="1"/>
  <c r="J14" i="1"/>
  <c r="J15" i="1"/>
  <c r="J16" i="1"/>
  <c r="L16" i="1" s="1"/>
  <c r="J17" i="1"/>
  <c r="J18" i="1"/>
  <c r="J19" i="1"/>
  <c r="J20" i="1"/>
  <c r="J21" i="1"/>
  <c r="J22" i="1"/>
  <c r="J23" i="1"/>
  <c r="J2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11" i="1"/>
  <c r="D18" i="1"/>
  <c r="D21" i="1"/>
  <c r="D25" i="1"/>
  <c r="D19" i="1"/>
  <c r="D17" i="1"/>
  <c r="D12" i="1"/>
  <c r="D15" i="1"/>
  <c r="D16" i="1"/>
  <c r="D13" i="1"/>
  <c r="D24" i="1"/>
  <c r="D20" i="1"/>
  <c r="D23" i="1"/>
  <c r="D14" i="1"/>
  <c r="D22" i="1"/>
  <c r="M31" i="1" l="1"/>
  <c r="Q31" i="1"/>
  <c r="N31" i="1"/>
  <c r="R31" i="1"/>
  <c r="K31" i="1"/>
  <c r="O31" i="1"/>
  <c r="L31" i="1"/>
  <c r="P31" i="1"/>
  <c r="D38" i="1" l="1"/>
  <c r="F38" i="1" s="1"/>
  <c r="F40" i="1" s="1"/>
</calcChain>
</file>

<file path=xl/sharedStrings.xml><?xml version="1.0" encoding="utf-8"?>
<sst xmlns="http://schemas.openxmlformats.org/spreadsheetml/2006/main" count="117" uniqueCount="57">
  <si>
    <t>団体名</t>
    <rPh sb="0" eb="2">
      <t>ダンタイ</t>
    </rPh>
    <rPh sb="2" eb="3">
      <t>メイ</t>
    </rPh>
    <phoneticPr fontId="1"/>
  </si>
  <si>
    <t>カテゴリ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</si>
  <si>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</si>
  <si>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</si>
  <si>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所属</t>
    <rPh sb="0" eb="2">
      <t>ショゾク</t>
    </rPh>
    <phoneticPr fontId="1"/>
  </si>
  <si>
    <t>フリガナ</t>
    <phoneticPr fontId="1"/>
  </si>
  <si>
    <t>Ａ-男</t>
    <rPh sb="2" eb="3">
      <t>オトコ</t>
    </rPh>
    <phoneticPr fontId="1"/>
  </si>
  <si>
    <t>Ｂ-男</t>
    <rPh sb="2" eb="3">
      <t>オトコ</t>
    </rPh>
    <phoneticPr fontId="1"/>
  </si>
  <si>
    <t>Ｃ-男</t>
    <rPh sb="2" eb="3">
      <t>オトコ</t>
    </rPh>
    <phoneticPr fontId="1"/>
  </si>
  <si>
    <t>Ｍ-男</t>
    <rPh sb="2" eb="3">
      <t>オトコ</t>
    </rPh>
    <phoneticPr fontId="1"/>
  </si>
  <si>
    <t>Ａ-女</t>
    <rPh sb="2" eb="3">
      <t>オンナ</t>
    </rPh>
    <phoneticPr fontId="1"/>
  </si>
  <si>
    <t>Ｂ-女</t>
    <rPh sb="2" eb="3">
      <t>オンナ</t>
    </rPh>
    <phoneticPr fontId="1"/>
  </si>
  <si>
    <t>Ｃ-女</t>
    <rPh sb="2" eb="3">
      <t>オンナ</t>
    </rPh>
    <phoneticPr fontId="1"/>
  </si>
  <si>
    <t>Ｍ-女</t>
    <rPh sb="2" eb="3">
      <t>オンナ</t>
    </rPh>
    <phoneticPr fontId="1"/>
  </si>
  <si>
    <t>現在年齢</t>
    <rPh sb="0" eb="2">
      <t>ゲンザイ</t>
    </rPh>
    <rPh sb="2" eb="4">
      <t>ネンレイ</t>
    </rPh>
    <phoneticPr fontId="1"/>
  </si>
  <si>
    <t>（西暦記入）</t>
    <rPh sb="1" eb="3">
      <t>セイレキ</t>
    </rPh>
    <rPh sb="3" eb="5">
      <t>キニュウ</t>
    </rPh>
    <phoneticPr fontId="1"/>
  </si>
  <si>
    <t>担当者氏名</t>
    <rPh sb="0" eb="3">
      <t>タントウシャ</t>
    </rPh>
    <rPh sb="3" eb="5">
      <t>シメイ</t>
    </rPh>
    <phoneticPr fontId="1"/>
  </si>
  <si>
    <t>計</t>
    <rPh sb="0" eb="1">
      <t>ケイ</t>
    </rPh>
    <phoneticPr fontId="1"/>
  </si>
  <si>
    <t>連絡先mail</t>
    <rPh sb="0" eb="3">
      <t>レンラクサキ</t>
    </rPh>
    <phoneticPr fontId="1"/>
  </si>
  <si>
    <t>中国四国地区トランポリン競技選手権　参加申し込み</t>
    <rPh sb="0" eb="2">
      <t>チュウゴク</t>
    </rPh>
    <rPh sb="2" eb="4">
      <t>シコク</t>
    </rPh>
    <rPh sb="4" eb="6">
      <t>チク</t>
    </rPh>
    <rPh sb="12" eb="14">
      <t>キョウギ</t>
    </rPh>
    <rPh sb="14" eb="17">
      <t>センシュケン</t>
    </rPh>
    <rPh sb="18" eb="20">
      <t>サンカ</t>
    </rPh>
    <rPh sb="20" eb="21">
      <t>モウ</t>
    </rPh>
    <rPh sb="22" eb="23">
      <t>コ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</si>
  <si>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</si>
  <si>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>ダイ</t>
    </rPh>
    <rPh sb="3" eb="4">
      <t>カイ</t>
    </rPh>
    <phoneticPr fontId="1"/>
  </si>
  <si>
    <t>第16回</t>
    <rPh sb="0" eb="1">
      <t>ダイ</t>
    </rPh>
    <rPh sb="3" eb="4">
      <t>カイ</t>
    </rPh>
    <phoneticPr fontId="1"/>
  </si>
  <si>
    <t>第17回</t>
    <rPh sb="0" eb="1">
      <t>ダイ</t>
    </rPh>
    <rPh sb="3" eb="4">
      <t>カイ</t>
    </rPh>
    <phoneticPr fontId="1"/>
  </si>
  <si>
    <t>第18回</t>
    <rPh sb="0" eb="1">
      <t>ダイ</t>
    </rPh>
    <rPh sb="3" eb="4">
      <t>カイ</t>
    </rPh>
    <phoneticPr fontId="1"/>
  </si>
  <si>
    <t>第19回</t>
    <rPh sb="0" eb="1">
      <t>ダイ</t>
    </rPh>
    <rPh sb="3" eb="4">
      <t>カイ</t>
    </rPh>
    <phoneticPr fontId="1"/>
  </si>
  <si>
    <t>第20回</t>
    <rPh sb="0" eb="1">
      <t>ダイ</t>
    </rPh>
    <rPh sb="3" eb="4">
      <t>カイ</t>
    </rPh>
    <phoneticPr fontId="1"/>
  </si>
  <si>
    <t>第21回</t>
    <rPh sb="0" eb="1">
      <t>ダイ</t>
    </rPh>
    <rPh sb="3" eb="4">
      <t>カイ</t>
    </rPh>
    <phoneticPr fontId="1"/>
  </si>
  <si>
    <t>第22回</t>
    <rPh sb="0" eb="1">
      <t>ダイ</t>
    </rPh>
    <rPh sb="3" eb="4">
      <t>カイ</t>
    </rPh>
    <phoneticPr fontId="1"/>
  </si>
  <si>
    <t>第23回</t>
    <rPh sb="0" eb="1">
      <t>ダイ</t>
    </rPh>
    <rPh sb="3" eb="4">
      <t>カイ</t>
    </rPh>
    <phoneticPr fontId="1"/>
  </si>
  <si>
    <t>選択↓</t>
    <rPh sb="0" eb="2">
      <t>センタク</t>
    </rPh>
    <phoneticPr fontId="1"/>
  </si>
  <si>
    <t>自動計算↓</t>
    <rPh sb="0" eb="4">
      <t>ジドウケイサン</t>
    </rPh>
    <phoneticPr fontId="1"/>
  </si>
  <si>
    <t>間違っていれば訂正↓</t>
    <rPh sb="0" eb="2">
      <t>マチガ</t>
    </rPh>
    <rPh sb="7" eb="9">
      <t>テイセイ</t>
    </rPh>
    <phoneticPr fontId="1"/>
  </si>
  <si>
    <t>sync</t>
    <phoneticPr fontId="1"/>
  </si>
  <si>
    <t>参加費</t>
    <rPh sb="0" eb="3">
      <t>サンカヒ</t>
    </rPh>
    <phoneticPr fontId="1"/>
  </si>
  <si>
    <t>（個人）</t>
    <rPh sb="1" eb="3">
      <t>コジン</t>
    </rPh>
    <phoneticPr fontId="1"/>
  </si>
  <si>
    <t>第24回</t>
    <rPh sb="0" eb="1">
      <t>ダイ</t>
    </rPh>
    <rPh sb="3" eb="4">
      <t>カイ</t>
    </rPh>
    <phoneticPr fontId="1"/>
  </si>
  <si>
    <t>【個人競技参加費合計】</t>
    <rPh sb="1" eb="5">
      <t>コジンキョウギ</t>
    </rPh>
    <rPh sb="5" eb="8">
      <t>サンカヒ</t>
    </rPh>
    <rPh sb="8" eb="10">
      <t>ゴウケイ</t>
    </rPh>
    <phoneticPr fontId="1"/>
  </si>
  <si>
    <t>＊参加費振込み口座　　　　開催要項にてご確認ください。</t>
    <rPh sb="1" eb="4">
      <t>サンカヒ</t>
    </rPh>
    <rPh sb="4" eb="6">
      <t>フリコ</t>
    </rPh>
    <rPh sb="7" eb="9">
      <t>コウザ</t>
    </rPh>
    <phoneticPr fontId="1"/>
  </si>
  <si>
    <t>＊振込時の送金者氏名は「クラブ名」</t>
    <rPh sb="1" eb="4">
      <t>フリコミジ</t>
    </rPh>
    <rPh sb="5" eb="8">
      <t>ソウキンシャ</t>
    </rPh>
    <rPh sb="8" eb="10">
      <t>シメイ</t>
    </rPh>
    <rPh sb="15" eb="16">
      <t>メイ</t>
    </rPh>
    <phoneticPr fontId="1"/>
  </si>
  <si>
    <t>＊「シンクロ」の申し込み用紙は別シートにあります。</t>
    <rPh sb="8" eb="9">
      <t>モウ</t>
    </rPh>
    <rPh sb="10" eb="11">
      <t>コ</t>
    </rPh>
    <rPh sb="12" eb="14">
      <t>ヨウシ</t>
    </rPh>
    <rPh sb="15" eb="16">
      <t>ベツ</t>
    </rPh>
    <phoneticPr fontId="1"/>
  </si>
  <si>
    <t>中国四国地区トランポリン競技選手権　参加申し込み　　　　（シンクロ）</t>
    <rPh sb="0" eb="2">
      <t>チュウゴク</t>
    </rPh>
    <rPh sb="2" eb="4">
      <t>シコク</t>
    </rPh>
    <rPh sb="4" eb="6">
      <t>チク</t>
    </rPh>
    <rPh sb="12" eb="14">
      <t>キョウギ</t>
    </rPh>
    <rPh sb="14" eb="17">
      <t>センシュケン</t>
    </rPh>
    <rPh sb="18" eb="20">
      <t>サンカ</t>
    </rPh>
    <rPh sb="20" eb="21">
      <t>モウ</t>
    </rPh>
    <rPh sb="22" eb="23">
      <t>コ</t>
    </rPh>
    <phoneticPr fontId="1"/>
  </si>
  <si>
    <t>【シンクロ参加費合計】</t>
    <rPh sb="5" eb="8">
      <t>サンカヒ</t>
    </rPh>
    <rPh sb="8" eb="10">
      <t>ゴウケイ</t>
    </rPh>
    <phoneticPr fontId="1"/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</si>
  <si>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</si>
  <si>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シンクロ参加費計</t>
    <rPh sb="4" eb="7">
      <t>サンカヒ</t>
    </rPh>
    <rPh sb="7" eb="8">
      <t>ケイ</t>
    </rPh>
    <phoneticPr fontId="1"/>
  </si>
  <si>
    <t>＊所属（クラブ名）を必ず記入してください。</t>
    <rPh sb="1" eb="3">
      <t>ショゾク</t>
    </rPh>
    <rPh sb="7" eb="8">
      <t>メイ</t>
    </rPh>
    <rPh sb="10" eb="11">
      <t>カナラ</t>
    </rPh>
    <rPh sb="12" eb="14">
      <t>キニュウ</t>
    </rPh>
    <phoneticPr fontId="1"/>
  </si>
  <si>
    <t>＊参加人数、参加費は自身のクラブ分のみ表示されます。</t>
    <rPh sb="1" eb="3">
      <t>サンカ</t>
    </rPh>
    <rPh sb="3" eb="5">
      <t>ニンズウ</t>
    </rPh>
    <rPh sb="6" eb="9">
      <t>サンカヒ</t>
    </rPh>
    <rPh sb="10" eb="12">
      <t>ジシン</t>
    </rPh>
    <rPh sb="16" eb="17">
      <t>ブン</t>
    </rPh>
    <rPh sb="19" eb="21">
      <t>ヒョウジ</t>
    </rPh>
    <phoneticPr fontId="1"/>
  </si>
  <si>
    <t>＊参加費は「個人」と合算して振り込んでください。</t>
    <rPh sb="1" eb="4">
      <t>サンカヒ</t>
    </rPh>
    <rPh sb="6" eb="8">
      <t>コジン</t>
    </rPh>
    <rPh sb="10" eb="12">
      <t>ガッサン</t>
    </rPh>
    <rPh sb="14" eb="15">
      <t>フ</t>
    </rPh>
    <rPh sb="16" eb="17">
      <t>コ</t>
    </rPh>
    <phoneticPr fontId="1"/>
  </si>
  <si>
    <t>PC-男</t>
    <rPh sb="3" eb="4">
      <t>オトコ</t>
    </rPh>
    <phoneticPr fontId="1"/>
  </si>
  <si>
    <t>PC-女</t>
    <rPh sb="3" eb="4">
      <t>オンナ</t>
    </rPh>
    <phoneticPr fontId="1"/>
  </si>
  <si>
    <t>監督</t>
    <rPh sb="0" eb="2">
      <t>カントク</t>
    </rPh>
    <phoneticPr fontId="1"/>
  </si>
  <si>
    <t>コーチ</t>
    <phoneticPr fontId="1"/>
  </si>
  <si>
    <t>帯同者</t>
    <rPh sb="0" eb="3">
      <t>タイドウシャ</t>
    </rPh>
    <phoneticPr fontId="1"/>
  </si>
  <si>
    <t>氏　名</t>
    <rPh sb="0" eb="1">
      <t>シ</t>
    </rPh>
    <rPh sb="2" eb="3">
      <t>メイ</t>
    </rPh>
    <phoneticPr fontId="1"/>
  </si>
  <si>
    <t>円</t>
    <rPh sb="0" eb="1">
      <t>エン</t>
    </rPh>
    <phoneticPr fontId="1"/>
  </si>
  <si>
    <t>審判</t>
    <rPh sb="0" eb="2">
      <t>シンパン</t>
    </rPh>
    <phoneticPr fontId="1"/>
  </si>
  <si>
    <t>←審判できる方の氏名</t>
    <rPh sb="1" eb="3">
      <t>シンパン</t>
    </rPh>
    <rPh sb="6" eb="7">
      <t>カタ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</si>
</sst>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&quot;　名&quot;"/>
    <numFmt numFmtId="177" formatCode="General&quot;　名　×&quot;"/>
    <numFmt numFmtId="178" formatCode="General&quot;　円　＝&quot;"/>
    <numFmt numFmtId="179" formatCode="&quot;第&quot;General&quot;回&quot;"/>
    <numFmt numFmtId="180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8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0"/>
      <color theme="4" tint="-0.249977111117893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0"/>
      <color rgb="FF0070C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56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vertical="center" shrinkToFit="1"/>
    </xf>
    <xf numFmtId="179" fontId="2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1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180" fontId="2" fillId="0" borderId="2" xfId="0" applyNumberFormat="1" applyFont="1" applyBorder="1" applyAlignment="1">
      <alignment horizontal="center" vertical="center" shrinkToFit="1"/>
    </xf>
    <xf numFmtId="180" fontId="2" fillId="0" borderId="7" xfId="0" applyNumberFormat="1" applyFont="1" applyBorder="1" applyAlignment="1">
      <alignment horizontal="center" vertical="center" shrinkToFit="1"/>
    </xf>
    <xf numFmtId="180" fontId="2" fillId="0" borderId="8" xfId="0" applyNumberFormat="1" applyFont="1" applyBorder="1" applyAlignment="1">
      <alignment horizontal="center" vertical="center" shrinkToFit="1"/>
    </xf>
    <xf numFmtId="180" fontId="2" fillId="0" borderId="3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vertical="center" shrinkToFit="1"/>
    </xf>
    <xf numFmtId="38" fontId="2" fillId="0" borderId="1" xfId="1" applyFont="1" applyBorder="1" applyAlignment="1">
      <alignment horizontal="right" vertical="center" shrinkToFit="1"/>
    </xf>
    <xf numFmtId="176" fontId="7" fillId="0" borderId="0" xfId="0" applyNumberFormat="1" applyFont="1" applyAlignment="1">
      <alignment vertical="center" shrinkToFit="1"/>
    </xf>
    <xf numFmtId="38" fontId="2" fillId="0" borderId="0" xfId="1" applyFont="1" applyBorder="1" applyAlignment="1">
      <alignment horizontal="right" vertical="center" shrinkToFit="1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179" fontId="9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4" fontId="9" fillId="0" borderId="1" xfId="0" applyNumberFormat="1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56" fontId="9" fillId="0" borderId="2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7" fontId="12" fillId="0" borderId="0" xfId="0" applyNumberFormat="1" applyFont="1" applyAlignment="1">
      <alignment vertical="center" shrinkToFit="1"/>
    </xf>
    <xf numFmtId="178" fontId="12" fillId="0" borderId="0" xfId="0" applyNumberFormat="1" applyFont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14" fontId="9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14" fontId="14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14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38" fontId="12" fillId="0" borderId="0" xfId="1" applyFont="1" applyAlignment="1">
      <alignment horizontal="right" vertical="center" shrinkToFit="1"/>
    </xf>
    <xf numFmtId="38" fontId="13" fillId="0" borderId="0" xfId="1" applyFont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14" fontId="2" fillId="0" borderId="5" xfId="0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showGridLines="0" tabSelected="1" workbookViewId="0"/>
  </sheetViews>
  <sheetFormatPr defaultColWidth="9" defaultRowHeight="11.5" x14ac:dyDescent="0.2"/>
  <cols>
    <col min="1" max="1" width="3.08984375" style="30" customWidth="1"/>
    <col min="2" max="2" width="9.453125" style="32" customWidth="1"/>
    <col min="3" max="3" width="16.36328125" style="30" customWidth="1"/>
    <col min="4" max="4" width="15.90625" style="30" customWidth="1"/>
    <col min="5" max="5" width="16.08984375" style="30" customWidth="1"/>
    <col min="6" max="6" width="14.7265625" style="32" customWidth="1"/>
    <col min="7" max="7" width="9.90625" style="32" customWidth="1"/>
    <col min="8" max="8" width="4" style="30" customWidth="1"/>
    <col min="9" max="9" width="121.90625" style="30" customWidth="1"/>
    <col min="10" max="10" width="3.08984375" style="30" customWidth="1"/>
    <col min="11" max="11" width="4.453125" style="30" customWidth="1"/>
    <col min="12" max="12" width="4.453125" style="32" customWidth="1"/>
    <col min="13" max="18" width="4.453125" style="30" customWidth="1"/>
    <col min="19" max="20" width="3.08984375" style="30" customWidth="1"/>
    <col min="21" max="21" width="6.453125" style="30" customWidth="1"/>
    <col min="22" max="22" width="3.08984375" style="30" customWidth="1"/>
    <col min="23" max="23" width="16.6328125" style="30" customWidth="1"/>
    <col min="24" max="24" width="10.54296875" style="30" customWidth="1"/>
    <col min="25" max="25" width="5.26953125" style="30" customWidth="1"/>
    <col min="26" max="26" width="13.54296875" style="30" customWidth="1"/>
    <col min="27" max="27" width="10.1796875" style="30" customWidth="1"/>
    <col min="28" max="28" width="9.453125" style="30" customWidth="1"/>
    <col min="29" max="52" width="3.08984375" style="30" customWidth="1"/>
    <col min="53" max="16384" width="9" style="30"/>
  </cols>
  <sheetData>
    <row r="1" spans="1:28" ht="22.5" customHeight="1" x14ac:dyDescent="0.2">
      <c r="B1" s="31" t="str">
        <f ca="1">W12</f>
        <v>第17回</v>
      </c>
      <c r="C1" s="63" t="s">
        <v>19</v>
      </c>
      <c r="D1" s="63"/>
      <c r="E1" s="63"/>
      <c r="F1" s="51" t="s">
        <v>35</v>
      </c>
      <c r="G1" s="44">
        <f ca="1">TODAY()</f>
        <v>45031</v>
      </c>
    </row>
    <row r="2" spans="1:28" ht="5.5" customHeight="1" x14ac:dyDescent="0.2">
      <c r="F2" s="30"/>
      <c r="G2" s="43"/>
    </row>
    <row r="3" spans="1:28" ht="15.5" customHeight="1" x14ac:dyDescent="0.2">
      <c r="B3" s="67" t="s">
        <v>0</v>
      </c>
      <c r="C3" s="68"/>
      <c r="D3" s="68"/>
      <c r="E3" s="33" t="s">
        <v>16</v>
      </c>
      <c r="F3" s="65"/>
      <c r="G3" s="65"/>
      <c r="Z3" s="34">
        <v>44197</v>
      </c>
      <c r="AA3" s="35">
        <f>Z3</f>
        <v>44197</v>
      </c>
      <c r="AB3" s="36" t="s">
        <v>21</v>
      </c>
    </row>
    <row r="4" spans="1:28" ht="15.5" customHeight="1" x14ac:dyDescent="0.2">
      <c r="B4" s="67"/>
      <c r="C4" s="68"/>
      <c r="D4" s="68"/>
      <c r="E4" s="37" t="s">
        <v>18</v>
      </c>
      <c r="F4" s="66"/>
      <c r="G4" s="66"/>
      <c r="Z4" s="34">
        <v>44562</v>
      </c>
      <c r="AA4" s="35">
        <f t="shared" ref="AA4:AA15" si="0">Z4</f>
        <v>44562</v>
      </c>
      <c r="AB4" s="36" t="s">
        <v>22</v>
      </c>
    </row>
    <row r="5" spans="1:28" ht="12" customHeight="1" x14ac:dyDescent="0.2">
      <c r="Z5" s="34"/>
      <c r="AA5" s="35"/>
      <c r="AB5" s="36"/>
    </row>
    <row r="6" spans="1:28" ht="15.5" customHeight="1" x14ac:dyDescent="0.2">
      <c r="B6" s="38" t="s">
        <v>52</v>
      </c>
      <c r="C6" s="50" t="s">
        <v>50</v>
      </c>
      <c r="D6" s="50" t="s">
        <v>51</v>
      </c>
      <c r="E6" s="81" t="s">
        <v>55</v>
      </c>
      <c r="F6" s="81" t="s">
        <v>55</v>
      </c>
      <c r="G6" s="82" t="s">
        <v>56</v>
      </c>
      <c r="Z6" s="34"/>
      <c r="AA6" s="35"/>
      <c r="AB6" s="36"/>
    </row>
    <row r="7" spans="1:28" ht="15.5" customHeight="1" x14ac:dyDescent="0.2">
      <c r="B7" s="37" t="s">
        <v>53</v>
      </c>
      <c r="C7" s="52"/>
      <c r="D7" s="52"/>
      <c r="E7" s="52"/>
      <c r="F7" s="52"/>
      <c r="G7" s="82"/>
      <c r="Z7" s="34"/>
      <c r="AA7" s="35"/>
      <c r="AB7" s="36"/>
    </row>
    <row r="8" spans="1:28" s="45" customFormat="1" ht="13.5" customHeight="1" x14ac:dyDescent="0.15">
      <c r="B8" s="29" t="s">
        <v>30</v>
      </c>
      <c r="D8" s="29" t="s">
        <v>32</v>
      </c>
      <c r="G8" s="29" t="s">
        <v>31</v>
      </c>
      <c r="L8" s="46"/>
      <c r="Z8" s="47">
        <v>44927</v>
      </c>
      <c r="AA8" s="48">
        <f t="shared" si="0"/>
        <v>44927</v>
      </c>
      <c r="AB8" s="49" t="s">
        <v>23</v>
      </c>
    </row>
    <row r="9" spans="1:28" ht="12.75" customHeight="1" x14ac:dyDescent="0.2">
      <c r="B9" s="67" t="s">
        <v>1</v>
      </c>
      <c r="C9" s="67" t="s">
        <v>2</v>
      </c>
      <c r="D9" s="67" t="s">
        <v>5</v>
      </c>
      <c r="E9" s="67" t="s">
        <v>4</v>
      </c>
      <c r="F9" s="38" t="s">
        <v>3</v>
      </c>
      <c r="G9" s="39"/>
      <c r="Z9" s="34">
        <v>45292</v>
      </c>
      <c r="AA9" s="35">
        <f t="shared" si="0"/>
        <v>45292</v>
      </c>
      <c r="AB9" s="36" t="s">
        <v>24</v>
      </c>
    </row>
    <row r="10" spans="1:28" x14ac:dyDescent="0.2">
      <c r="B10" s="67"/>
      <c r="C10" s="67"/>
      <c r="D10" s="67"/>
      <c r="E10" s="67"/>
      <c r="F10" s="37" t="s">
        <v>15</v>
      </c>
      <c r="G10" s="37" t="s">
        <v>14</v>
      </c>
      <c r="K10" s="36" t="s">
        <v>6</v>
      </c>
      <c r="L10" s="36" t="s">
        <v>7</v>
      </c>
      <c r="M10" s="36" t="s">
        <v>8</v>
      </c>
      <c r="N10" s="36" t="s">
        <v>9</v>
      </c>
      <c r="O10" s="36" t="s">
        <v>10</v>
      </c>
      <c r="P10" s="36" t="s">
        <v>11</v>
      </c>
      <c r="Q10" s="36" t="s">
        <v>12</v>
      </c>
      <c r="R10" s="36" t="s">
        <v>13</v>
      </c>
      <c r="Z10" s="34">
        <v>45658</v>
      </c>
      <c r="AA10" s="35">
        <f t="shared" si="0"/>
        <v>45658</v>
      </c>
      <c r="AB10" s="36" t="s">
        <v>25</v>
      </c>
    </row>
    <row r="11" spans="1:28" ht="20.25" customHeight="1" x14ac:dyDescent="0.2">
      <c r="A11" s="30">
        <v>1</v>
      </c>
      <c r="B11" s="53"/>
      <c r="C11" s="54"/>
      <c r="D11" s="54" t="str">
        <f>PHONETIC(C11)</f>
        <v/>
      </c>
      <c r="E11" s="53" t="str">
        <f>IF(C11="","",$C$3)</f>
        <v/>
      </c>
      <c r="F11" s="55"/>
      <c r="G11" s="36" t="str">
        <f>IF(C11="","",DATEDIF(F11,$G$1,"Y"))</f>
        <v/>
      </c>
      <c r="J11" s="35" t="str">
        <f>IF(C11&gt;1,1,"")</f>
        <v/>
      </c>
      <c r="K11" s="35" t="str">
        <f>IF(B11=$K$10,J11,"")</f>
        <v/>
      </c>
      <c r="L11" s="35" t="str">
        <f>IF(B11=$L$10,J11,"")</f>
        <v/>
      </c>
      <c r="M11" s="35" t="str">
        <f>IF(B11=$M$10,J11,"")</f>
        <v/>
      </c>
      <c r="N11" s="35" t="str">
        <f>IF(B11=$N$10,J11,"")</f>
        <v/>
      </c>
      <c r="O11" s="35" t="str">
        <f>IF(B11=$O$10,J11,"")</f>
        <v/>
      </c>
      <c r="P11" s="35" t="str">
        <f>IF(B11=$P$10,J11,"")</f>
        <v/>
      </c>
      <c r="Q11" s="35" t="str">
        <f>IF(B11=$Q$10,J11,"")</f>
        <v/>
      </c>
      <c r="R11" s="35" t="str">
        <f>IF(B11=$R$10,J11,"")</f>
        <v/>
      </c>
      <c r="U11" s="36"/>
      <c r="W11" s="34">
        <f ca="1">TODAY()</f>
        <v>45031</v>
      </c>
      <c r="X11" s="35">
        <f ca="1">W11</f>
        <v>45031</v>
      </c>
      <c r="Z11" s="34">
        <v>46023</v>
      </c>
      <c r="AA11" s="35">
        <f t="shared" si="0"/>
        <v>46023</v>
      </c>
      <c r="AB11" s="36" t="s">
        <v>26</v>
      </c>
    </row>
    <row r="12" spans="1:28" ht="20.25" customHeight="1" x14ac:dyDescent="0.2">
      <c r="A12" s="30">
        <v>2</v>
      </c>
      <c r="B12" s="53"/>
      <c r="C12" s="54"/>
      <c r="D12" s="54" t="str">
        <f t="shared" ref="D12:D25" si="1">PHONETIC(C12)</f>
        <v/>
      </c>
      <c r="E12" s="53" t="str">
        <f t="shared" ref="E12:E25" si="2">IF(C12="","",$C$3)</f>
        <v/>
      </c>
      <c r="F12" s="55"/>
      <c r="G12" s="36" t="str">
        <f t="shared" ref="G12:G30" si="3">IF(C12="","",DATEDIF(F12,$G$9,"Y"))</f>
        <v/>
      </c>
      <c r="J12" s="35" t="str">
        <f t="shared" ref="J12:J24" si="4">IF(C12&gt;1,1,"")</f>
        <v/>
      </c>
      <c r="K12" s="35" t="str">
        <f t="shared" ref="K12:K25" si="5">IF(B12=$K$10,J12,"")</f>
        <v/>
      </c>
      <c r="L12" s="35" t="str">
        <f t="shared" ref="L12:L25" si="6">IF(B12=$L$10,J12,"")</f>
        <v/>
      </c>
      <c r="M12" s="35" t="str">
        <f t="shared" ref="M12:M25" si="7">IF(B12=$M$10,J12,"")</f>
        <v/>
      </c>
      <c r="N12" s="35" t="str">
        <f t="shared" ref="N12:N25" si="8">IF(B12=$N$10,J12,"")</f>
        <v/>
      </c>
      <c r="O12" s="35" t="str">
        <f t="shared" ref="O12:O25" si="9">IF(B12=$O$10,J12,"")</f>
        <v/>
      </c>
      <c r="P12" s="35" t="str">
        <f t="shared" ref="P12:P25" si="10">IF(B12=$P$10,J12,"")</f>
        <v/>
      </c>
      <c r="Q12" s="35" t="str">
        <f t="shared" ref="Q12:Q25" si="11">IF(B12=$Q$10,J12,"")</f>
        <v/>
      </c>
      <c r="R12" s="35" t="str">
        <f t="shared" ref="R12:R25" si="12">IF(B12=$R$10,J12,"")</f>
        <v/>
      </c>
      <c r="U12" s="36" t="s">
        <v>6</v>
      </c>
      <c r="W12" s="35" t="str">
        <f ca="1">IF(X11&lt;AA4,AB3,IF(X11&lt;AA8,AB4,IF(X11&lt;AA9,AB8,IF(X11&lt;AA10,AB9,IF(X11&lt;AA11,AB10,IF(X11&lt;AA12,AB11,IF(X11&lt;AA13,AB12,"")))))))</f>
        <v>第17回</v>
      </c>
      <c r="Z12" s="34">
        <v>46388</v>
      </c>
      <c r="AA12" s="35">
        <f t="shared" si="0"/>
        <v>46388</v>
      </c>
      <c r="AB12" s="36" t="s">
        <v>27</v>
      </c>
    </row>
    <row r="13" spans="1:28" ht="20.25" customHeight="1" x14ac:dyDescent="0.2">
      <c r="A13" s="30">
        <v>3</v>
      </c>
      <c r="B13" s="53"/>
      <c r="C13" s="54"/>
      <c r="D13" s="54" t="str">
        <f t="shared" si="1"/>
        <v/>
      </c>
      <c r="E13" s="53" t="str">
        <f t="shared" si="2"/>
        <v/>
      </c>
      <c r="F13" s="55"/>
      <c r="G13" s="36" t="str">
        <f t="shared" si="3"/>
        <v/>
      </c>
      <c r="J13" s="35" t="str">
        <f t="shared" si="4"/>
        <v/>
      </c>
      <c r="K13" s="35" t="str">
        <f t="shared" si="5"/>
        <v/>
      </c>
      <c r="L13" s="35" t="str">
        <f t="shared" si="6"/>
        <v/>
      </c>
      <c r="M13" s="35" t="str">
        <f t="shared" si="7"/>
        <v/>
      </c>
      <c r="N13" s="35" t="str">
        <f t="shared" si="8"/>
        <v/>
      </c>
      <c r="O13" s="35" t="str">
        <f t="shared" si="9"/>
        <v/>
      </c>
      <c r="P13" s="35" t="str">
        <f t="shared" si="10"/>
        <v/>
      </c>
      <c r="Q13" s="35" t="str">
        <f t="shared" si="11"/>
        <v/>
      </c>
      <c r="R13" s="35" t="str">
        <f t="shared" si="12"/>
        <v/>
      </c>
      <c r="U13" s="36" t="s">
        <v>7</v>
      </c>
      <c r="Z13" s="34">
        <v>46753</v>
      </c>
      <c r="AA13" s="35">
        <f t="shared" si="0"/>
        <v>46753</v>
      </c>
      <c r="AB13" s="36" t="s">
        <v>28</v>
      </c>
    </row>
    <row r="14" spans="1:28" ht="20.25" customHeight="1" x14ac:dyDescent="0.2">
      <c r="A14" s="30">
        <v>4</v>
      </c>
      <c r="B14" s="53"/>
      <c r="C14" s="54"/>
      <c r="D14" s="54" t="str">
        <f t="shared" si="1"/>
        <v/>
      </c>
      <c r="E14" s="53" t="str">
        <f t="shared" si="2"/>
        <v/>
      </c>
      <c r="F14" s="55"/>
      <c r="G14" s="36" t="str">
        <f t="shared" si="3"/>
        <v/>
      </c>
      <c r="J14" s="35" t="str">
        <f t="shared" si="4"/>
        <v/>
      </c>
      <c r="K14" s="35" t="str">
        <f t="shared" si="5"/>
        <v/>
      </c>
      <c r="L14" s="35" t="str">
        <f t="shared" si="6"/>
        <v/>
      </c>
      <c r="M14" s="35" t="str">
        <f t="shared" si="7"/>
        <v/>
      </c>
      <c r="N14" s="35" t="str">
        <f t="shared" si="8"/>
        <v/>
      </c>
      <c r="O14" s="35" t="str">
        <f t="shared" si="9"/>
        <v/>
      </c>
      <c r="P14" s="35" t="str">
        <f t="shared" si="10"/>
        <v/>
      </c>
      <c r="Q14" s="35" t="str">
        <f t="shared" si="11"/>
        <v/>
      </c>
      <c r="R14" s="35" t="str">
        <f t="shared" si="12"/>
        <v/>
      </c>
      <c r="U14" s="36" t="s">
        <v>8</v>
      </c>
      <c r="Z14" s="34">
        <v>47119</v>
      </c>
      <c r="AA14" s="35">
        <f t="shared" si="0"/>
        <v>47119</v>
      </c>
      <c r="AB14" s="36" t="s">
        <v>29</v>
      </c>
    </row>
    <row r="15" spans="1:28" ht="20.25" customHeight="1" x14ac:dyDescent="0.2">
      <c r="A15" s="30">
        <v>5</v>
      </c>
      <c r="B15" s="53"/>
      <c r="C15" s="54"/>
      <c r="D15" s="54" t="str">
        <f t="shared" si="1"/>
        <v/>
      </c>
      <c r="E15" s="53" t="str">
        <f t="shared" si="2"/>
        <v/>
      </c>
      <c r="F15" s="55"/>
      <c r="G15" s="36" t="str">
        <f t="shared" si="3"/>
        <v/>
      </c>
      <c r="J15" s="35" t="str">
        <f t="shared" si="4"/>
        <v/>
      </c>
      <c r="K15" s="35" t="str">
        <f t="shared" si="5"/>
        <v/>
      </c>
      <c r="L15" s="35" t="str">
        <f t="shared" si="6"/>
        <v/>
      </c>
      <c r="M15" s="35" t="str">
        <f t="shared" si="7"/>
        <v/>
      </c>
      <c r="N15" s="35" t="str">
        <f t="shared" si="8"/>
        <v/>
      </c>
      <c r="O15" s="35" t="str">
        <f t="shared" si="9"/>
        <v/>
      </c>
      <c r="P15" s="35" t="str">
        <f t="shared" si="10"/>
        <v/>
      </c>
      <c r="Q15" s="35" t="str">
        <f t="shared" si="11"/>
        <v/>
      </c>
      <c r="R15" s="35" t="str">
        <f t="shared" si="12"/>
        <v/>
      </c>
      <c r="U15" s="36" t="s">
        <v>9</v>
      </c>
      <c r="Z15" s="34">
        <v>47484</v>
      </c>
      <c r="AA15" s="35">
        <f t="shared" si="0"/>
        <v>47484</v>
      </c>
      <c r="AB15" s="36" t="s">
        <v>36</v>
      </c>
    </row>
    <row r="16" spans="1:28" ht="20.25" customHeight="1" x14ac:dyDescent="0.2">
      <c r="A16" s="30">
        <v>6</v>
      </c>
      <c r="B16" s="53"/>
      <c r="C16" s="54"/>
      <c r="D16" s="54" t="str">
        <f t="shared" si="1"/>
        <v/>
      </c>
      <c r="E16" s="53" t="str">
        <f t="shared" si="2"/>
        <v/>
      </c>
      <c r="F16" s="55"/>
      <c r="G16" s="36" t="str">
        <f t="shared" si="3"/>
        <v/>
      </c>
      <c r="J16" s="35" t="str">
        <f t="shared" si="4"/>
        <v/>
      </c>
      <c r="K16" s="35" t="str">
        <f t="shared" si="5"/>
        <v/>
      </c>
      <c r="L16" s="35" t="str">
        <f t="shared" si="6"/>
        <v/>
      </c>
      <c r="M16" s="35" t="str">
        <f t="shared" si="7"/>
        <v/>
      </c>
      <c r="N16" s="35" t="str">
        <f t="shared" si="8"/>
        <v/>
      </c>
      <c r="O16" s="35" t="str">
        <f t="shared" si="9"/>
        <v/>
      </c>
      <c r="P16" s="35" t="str">
        <f t="shared" si="10"/>
        <v/>
      </c>
      <c r="Q16" s="35" t="str">
        <f t="shared" si="11"/>
        <v/>
      </c>
      <c r="R16" s="35" t="str">
        <f t="shared" si="12"/>
        <v/>
      </c>
      <c r="U16" s="36" t="s">
        <v>10</v>
      </c>
    </row>
    <row r="17" spans="1:21" ht="20.25" customHeight="1" x14ac:dyDescent="0.2">
      <c r="A17" s="30">
        <v>7</v>
      </c>
      <c r="B17" s="53"/>
      <c r="C17" s="54"/>
      <c r="D17" s="54" t="str">
        <f t="shared" si="1"/>
        <v/>
      </c>
      <c r="E17" s="53" t="str">
        <f t="shared" si="2"/>
        <v/>
      </c>
      <c r="F17" s="55"/>
      <c r="G17" s="36" t="str">
        <f t="shared" si="3"/>
        <v/>
      </c>
      <c r="J17" s="35" t="str">
        <f t="shared" si="4"/>
        <v/>
      </c>
      <c r="K17" s="35" t="str">
        <f t="shared" si="5"/>
        <v/>
      </c>
      <c r="L17" s="35" t="str">
        <f t="shared" si="6"/>
        <v/>
      </c>
      <c r="M17" s="35" t="str">
        <f t="shared" si="7"/>
        <v/>
      </c>
      <c r="N17" s="35" t="str">
        <f t="shared" si="8"/>
        <v/>
      </c>
      <c r="O17" s="35" t="str">
        <f t="shared" si="9"/>
        <v/>
      </c>
      <c r="P17" s="35" t="str">
        <f t="shared" si="10"/>
        <v/>
      </c>
      <c r="Q17" s="35" t="str">
        <f t="shared" si="11"/>
        <v/>
      </c>
      <c r="R17" s="35" t="str">
        <f t="shared" si="12"/>
        <v/>
      </c>
      <c r="U17" s="36" t="s">
        <v>11</v>
      </c>
    </row>
    <row r="18" spans="1:21" ht="20.25" customHeight="1" x14ac:dyDescent="0.2">
      <c r="A18" s="30">
        <v>8</v>
      </c>
      <c r="B18" s="53"/>
      <c r="C18" s="54"/>
      <c r="D18" s="54" t="str">
        <f t="shared" si="1"/>
        <v/>
      </c>
      <c r="E18" s="53" t="str">
        <f t="shared" si="2"/>
        <v/>
      </c>
      <c r="F18" s="55"/>
      <c r="G18" s="36" t="str">
        <f t="shared" si="3"/>
        <v/>
      </c>
      <c r="J18" s="35" t="str">
        <f t="shared" si="4"/>
        <v/>
      </c>
      <c r="K18" s="35" t="str">
        <f t="shared" si="5"/>
        <v/>
      </c>
      <c r="L18" s="35" t="str">
        <f t="shared" si="6"/>
        <v/>
      </c>
      <c r="M18" s="35" t="str">
        <f t="shared" si="7"/>
        <v/>
      </c>
      <c r="N18" s="35" t="str">
        <f t="shared" si="8"/>
        <v/>
      </c>
      <c r="O18" s="35" t="str">
        <f t="shared" si="9"/>
        <v/>
      </c>
      <c r="P18" s="35" t="str">
        <f t="shared" si="10"/>
        <v/>
      </c>
      <c r="Q18" s="35" t="str">
        <f t="shared" si="11"/>
        <v/>
      </c>
      <c r="R18" s="35" t="str">
        <f t="shared" si="12"/>
        <v/>
      </c>
      <c r="U18" s="36" t="s">
        <v>12</v>
      </c>
    </row>
    <row r="19" spans="1:21" ht="20.25" customHeight="1" x14ac:dyDescent="0.2">
      <c r="A19" s="30">
        <v>9</v>
      </c>
      <c r="B19" s="53"/>
      <c r="C19" s="54"/>
      <c r="D19" s="54" t="str">
        <f t="shared" si="1"/>
        <v/>
      </c>
      <c r="E19" s="53" t="str">
        <f t="shared" si="2"/>
        <v/>
      </c>
      <c r="F19" s="55"/>
      <c r="G19" s="36" t="str">
        <f t="shared" si="3"/>
        <v/>
      </c>
      <c r="J19" s="35" t="str">
        <f t="shared" si="4"/>
        <v/>
      </c>
      <c r="K19" s="35" t="str">
        <f t="shared" si="5"/>
        <v/>
      </c>
      <c r="L19" s="35" t="str">
        <f t="shared" si="6"/>
        <v/>
      </c>
      <c r="M19" s="35" t="str">
        <f t="shared" si="7"/>
        <v/>
      </c>
      <c r="N19" s="35" t="str">
        <f t="shared" si="8"/>
        <v/>
      </c>
      <c r="O19" s="35" t="str">
        <f t="shared" si="9"/>
        <v/>
      </c>
      <c r="P19" s="35" t="str">
        <f t="shared" si="10"/>
        <v/>
      </c>
      <c r="Q19" s="35" t="str">
        <f t="shared" si="11"/>
        <v/>
      </c>
      <c r="R19" s="35" t="str">
        <f t="shared" si="12"/>
        <v/>
      </c>
      <c r="U19" s="36" t="s">
        <v>13</v>
      </c>
    </row>
    <row r="20" spans="1:21" ht="20.25" customHeight="1" x14ac:dyDescent="0.2">
      <c r="A20" s="30">
        <v>10</v>
      </c>
      <c r="B20" s="53"/>
      <c r="C20" s="54"/>
      <c r="D20" s="54" t="str">
        <f t="shared" si="1"/>
        <v/>
      </c>
      <c r="E20" s="53" t="str">
        <f t="shared" si="2"/>
        <v/>
      </c>
      <c r="F20" s="55"/>
      <c r="G20" s="36" t="str">
        <f t="shared" si="3"/>
        <v/>
      </c>
      <c r="J20" s="35" t="str">
        <f t="shared" si="4"/>
        <v/>
      </c>
      <c r="K20" s="35" t="str">
        <f t="shared" si="5"/>
        <v/>
      </c>
      <c r="L20" s="35" t="str">
        <f t="shared" si="6"/>
        <v/>
      </c>
      <c r="M20" s="35" t="str">
        <f t="shared" si="7"/>
        <v/>
      </c>
      <c r="N20" s="35" t="str">
        <f t="shared" si="8"/>
        <v/>
      </c>
      <c r="O20" s="35" t="str">
        <f t="shared" si="9"/>
        <v/>
      </c>
      <c r="P20" s="35" t="str">
        <f t="shared" si="10"/>
        <v/>
      </c>
      <c r="Q20" s="35" t="str">
        <f t="shared" si="11"/>
        <v/>
      </c>
      <c r="R20" s="35" t="str">
        <f t="shared" si="12"/>
        <v/>
      </c>
      <c r="U20" s="35" t="s">
        <v>48</v>
      </c>
    </row>
    <row r="21" spans="1:21" ht="20.25" customHeight="1" x14ac:dyDescent="0.2">
      <c r="A21" s="30">
        <v>11</v>
      </c>
      <c r="B21" s="53"/>
      <c r="C21" s="54"/>
      <c r="D21" s="54" t="str">
        <f t="shared" si="1"/>
        <v/>
      </c>
      <c r="E21" s="53" t="str">
        <f t="shared" si="2"/>
        <v/>
      </c>
      <c r="F21" s="55"/>
      <c r="G21" s="36" t="str">
        <f t="shared" si="3"/>
        <v/>
      </c>
      <c r="J21" s="35" t="str">
        <f t="shared" si="4"/>
        <v/>
      </c>
      <c r="K21" s="35" t="str">
        <f t="shared" si="5"/>
        <v/>
      </c>
      <c r="L21" s="35" t="str">
        <f t="shared" si="6"/>
        <v/>
      </c>
      <c r="M21" s="35" t="str">
        <f t="shared" si="7"/>
        <v/>
      </c>
      <c r="N21" s="35" t="str">
        <f t="shared" si="8"/>
        <v/>
      </c>
      <c r="O21" s="35" t="str">
        <f t="shared" si="9"/>
        <v/>
      </c>
      <c r="P21" s="35" t="str">
        <f t="shared" si="10"/>
        <v/>
      </c>
      <c r="Q21" s="35" t="str">
        <f t="shared" si="11"/>
        <v/>
      </c>
      <c r="R21" s="35" t="str">
        <f t="shared" si="12"/>
        <v/>
      </c>
      <c r="U21" s="35" t="s">
        <v>49</v>
      </c>
    </row>
    <row r="22" spans="1:21" ht="20.25" customHeight="1" x14ac:dyDescent="0.2">
      <c r="A22" s="30">
        <v>12</v>
      </c>
      <c r="B22" s="53"/>
      <c r="C22" s="54"/>
      <c r="D22" s="54" t="str">
        <f t="shared" si="1"/>
        <v/>
      </c>
      <c r="E22" s="53" t="str">
        <f t="shared" si="2"/>
        <v/>
      </c>
      <c r="F22" s="55"/>
      <c r="G22" s="36" t="str">
        <f t="shared" si="3"/>
        <v/>
      </c>
      <c r="J22" s="35" t="str">
        <f t="shared" si="4"/>
        <v/>
      </c>
      <c r="K22" s="35" t="str">
        <f t="shared" si="5"/>
        <v/>
      </c>
      <c r="L22" s="35" t="str">
        <f t="shared" si="6"/>
        <v/>
      </c>
      <c r="M22" s="35" t="str">
        <f t="shared" si="7"/>
        <v/>
      </c>
      <c r="N22" s="35" t="str">
        <f t="shared" si="8"/>
        <v/>
      </c>
      <c r="O22" s="35" t="str">
        <f t="shared" si="9"/>
        <v/>
      </c>
      <c r="P22" s="35" t="str">
        <f t="shared" si="10"/>
        <v/>
      </c>
      <c r="Q22" s="35" t="str">
        <f t="shared" si="11"/>
        <v/>
      </c>
      <c r="R22" s="35" t="str">
        <f t="shared" si="12"/>
        <v/>
      </c>
    </row>
    <row r="23" spans="1:21" ht="20.25" customHeight="1" x14ac:dyDescent="0.2">
      <c r="A23" s="30">
        <v>13</v>
      </c>
      <c r="B23" s="53"/>
      <c r="C23" s="54"/>
      <c r="D23" s="54" t="str">
        <f t="shared" si="1"/>
        <v/>
      </c>
      <c r="E23" s="53" t="str">
        <f t="shared" si="2"/>
        <v/>
      </c>
      <c r="F23" s="55"/>
      <c r="G23" s="36" t="str">
        <f t="shared" si="3"/>
        <v/>
      </c>
      <c r="J23" s="35" t="str">
        <f t="shared" si="4"/>
        <v/>
      </c>
      <c r="K23" s="35" t="str">
        <f t="shared" si="5"/>
        <v/>
      </c>
      <c r="L23" s="35" t="str">
        <f t="shared" si="6"/>
        <v/>
      </c>
      <c r="M23" s="35" t="str">
        <f t="shared" si="7"/>
        <v/>
      </c>
      <c r="N23" s="35" t="str">
        <f t="shared" si="8"/>
        <v/>
      </c>
      <c r="O23" s="35" t="str">
        <f t="shared" si="9"/>
        <v/>
      </c>
      <c r="P23" s="35" t="str">
        <f t="shared" si="10"/>
        <v/>
      </c>
      <c r="Q23" s="35" t="str">
        <f t="shared" si="11"/>
        <v/>
      </c>
      <c r="R23" s="35" t="str">
        <f t="shared" si="12"/>
        <v/>
      </c>
    </row>
    <row r="24" spans="1:21" ht="20.25" customHeight="1" x14ac:dyDescent="0.2">
      <c r="A24" s="30">
        <v>14</v>
      </c>
      <c r="B24" s="53"/>
      <c r="C24" s="54"/>
      <c r="D24" s="54" t="str">
        <f t="shared" si="1"/>
        <v/>
      </c>
      <c r="E24" s="53" t="str">
        <f t="shared" si="2"/>
        <v/>
      </c>
      <c r="F24" s="55"/>
      <c r="G24" s="36" t="str">
        <f t="shared" si="3"/>
        <v/>
      </c>
      <c r="J24" s="35" t="str">
        <f t="shared" si="4"/>
        <v/>
      </c>
      <c r="K24" s="35" t="str">
        <f t="shared" si="5"/>
        <v/>
      </c>
      <c r="L24" s="35" t="str">
        <f t="shared" si="6"/>
        <v/>
      </c>
      <c r="M24" s="35" t="str">
        <f t="shared" si="7"/>
        <v/>
      </c>
      <c r="N24" s="35" t="str">
        <f t="shared" si="8"/>
        <v/>
      </c>
      <c r="O24" s="35" t="str">
        <f>IF(B24=$O$10,J24,"")</f>
        <v/>
      </c>
      <c r="P24" s="35" t="str">
        <f t="shared" si="10"/>
        <v/>
      </c>
      <c r="Q24" s="35" t="str">
        <f t="shared" si="11"/>
        <v/>
      </c>
      <c r="R24" s="35" t="str">
        <f t="shared" si="12"/>
        <v/>
      </c>
    </row>
    <row r="25" spans="1:21" ht="20.25" customHeight="1" x14ac:dyDescent="0.2">
      <c r="A25" s="30">
        <v>15</v>
      </c>
      <c r="B25" s="53"/>
      <c r="C25" s="54"/>
      <c r="D25" s="54" t="str">
        <f t="shared" si="1"/>
        <v/>
      </c>
      <c r="E25" s="53" t="str">
        <f t="shared" si="2"/>
        <v/>
      </c>
      <c r="F25" s="55"/>
      <c r="G25" s="36" t="str">
        <f t="shared" si="3"/>
        <v/>
      </c>
      <c r="J25" s="35" t="str">
        <f>IF(C25&gt;1,1,"")</f>
        <v/>
      </c>
      <c r="K25" s="35" t="str">
        <f t="shared" si="5"/>
        <v/>
      </c>
      <c r="L25" s="35" t="str">
        <f t="shared" si="6"/>
        <v/>
      </c>
      <c r="M25" s="35" t="str">
        <f t="shared" si="7"/>
        <v/>
      </c>
      <c r="N25" s="35" t="str">
        <f t="shared" si="8"/>
        <v/>
      </c>
      <c r="O25" s="35" t="str">
        <f t="shared" si="9"/>
        <v/>
      </c>
      <c r="P25" s="35" t="str">
        <f t="shared" si="10"/>
        <v/>
      </c>
      <c r="Q25" s="35" t="str">
        <f t="shared" si="11"/>
        <v/>
      </c>
      <c r="R25" s="35" t="str">
        <f t="shared" si="12"/>
        <v/>
      </c>
    </row>
    <row r="26" spans="1:21" ht="20.25" customHeight="1" x14ac:dyDescent="0.2">
      <c r="A26" s="30">
        <v>16</v>
      </c>
      <c r="B26" s="53"/>
      <c r="C26" s="54"/>
      <c r="D26" s="54" t="str">
        <f t="shared" ref="D26:D30" si="13">PHONETIC(C26)</f>
        <v/>
      </c>
      <c r="E26" s="53" t="str">
        <f t="shared" ref="E26:E30" si="14">IF(C26="","",$C$3)</f>
        <v/>
      </c>
      <c r="F26" s="55"/>
      <c r="G26" s="36" t="str">
        <f t="shared" si="3"/>
        <v/>
      </c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20.25" customHeight="1" x14ac:dyDescent="0.2">
      <c r="A27" s="30">
        <v>17</v>
      </c>
      <c r="B27" s="53"/>
      <c r="C27" s="54"/>
      <c r="D27" s="54" t="str">
        <f t="shared" si="13"/>
        <v/>
      </c>
      <c r="E27" s="53" t="str">
        <f t="shared" si="14"/>
        <v/>
      </c>
      <c r="F27" s="55"/>
      <c r="G27" s="36" t="str">
        <f t="shared" si="3"/>
        <v/>
      </c>
      <c r="J27" s="35"/>
      <c r="K27" s="35"/>
      <c r="L27" s="35"/>
      <c r="M27" s="35"/>
      <c r="N27" s="35"/>
      <c r="O27" s="35"/>
      <c r="P27" s="35"/>
      <c r="Q27" s="35"/>
      <c r="R27" s="35"/>
    </row>
    <row r="28" spans="1:21" ht="20.25" customHeight="1" x14ac:dyDescent="0.2">
      <c r="A28" s="30">
        <v>18</v>
      </c>
      <c r="B28" s="53"/>
      <c r="C28" s="54"/>
      <c r="D28" s="54" t="str">
        <f t="shared" si="13"/>
        <v/>
      </c>
      <c r="E28" s="53" t="str">
        <f t="shared" si="14"/>
        <v/>
      </c>
      <c r="F28" s="55"/>
      <c r="G28" s="36" t="str">
        <f t="shared" si="3"/>
        <v/>
      </c>
      <c r="J28" s="35"/>
      <c r="K28" s="35"/>
      <c r="L28" s="35"/>
      <c r="M28" s="35"/>
      <c r="N28" s="35"/>
      <c r="O28" s="35"/>
      <c r="P28" s="35"/>
      <c r="Q28" s="35"/>
      <c r="R28" s="35"/>
    </row>
    <row r="29" spans="1:21" ht="20.25" customHeight="1" x14ac:dyDescent="0.2">
      <c r="A29" s="30">
        <v>19</v>
      </c>
      <c r="B29" s="53"/>
      <c r="C29" s="54"/>
      <c r="D29" s="54" t="str">
        <f t="shared" si="13"/>
        <v/>
      </c>
      <c r="E29" s="53" t="str">
        <f t="shared" si="14"/>
        <v/>
      </c>
      <c r="F29" s="55"/>
      <c r="G29" s="36" t="str">
        <f t="shared" si="3"/>
        <v/>
      </c>
      <c r="J29" s="35"/>
      <c r="K29" s="35"/>
      <c r="L29" s="35"/>
      <c r="M29" s="35"/>
      <c r="N29" s="35"/>
      <c r="O29" s="35"/>
      <c r="P29" s="35"/>
      <c r="Q29" s="35"/>
      <c r="R29" s="35"/>
    </row>
    <row r="30" spans="1:21" ht="20.25" customHeight="1" x14ac:dyDescent="0.2">
      <c r="A30" s="30">
        <v>20</v>
      </c>
      <c r="B30" s="53"/>
      <c r="C30" s="54"/>
      <c r="D30" s="54" t="str">
        <f t="shared" si="13"/>
        <v/>
      </c>
      <c r="E30" s="53" t="str">
        <f t="shared" si="14"/>
        <v/>
      </c>
      <c r="F30" s="55"/>
      <c r="G30" s="36" t="str">
        <f t="shared" si="3"/>
        <v/>
      </c>
      <c r="J30" s="35"/>
      <c r="K30" s="35"/>
      <c r="L30" s="35"/>
      <c r="M30" s="35"/>
      <c r="N30" s="35"/>
      <c r="O30" s="35"/>
      <c r="P30" s="35"/>
      <c r="Q30" s="35"/>
      <c r="R30" s="35"/>
    </row>
    <row r="31" spans="1:21" x14ac:dyDescent="0.2">
      <c r="J31" s="35" t="s">
        <v>17</v>
      </c>
      <c r="K31" s="35">
        <f>SUM(K11:K25)</f>
        <v>0</v>
      </c>
      <c r="L31" s="35">
        <f t="shared" ref="L31:R31" si="15">SUM(L11:L25)</f>
        <v>0</v>
      </c>
      <c r="M31" s="35">
        <f t="shared" si="15"/>
        <v>0</v>
      </c>
      <c r="N31" s="35">
        <f t="shared" si="15"/>
        <v>0</v>
      </c>
      <c r="O31" s="35">
        <f t="shared" si="15"/>
        <v>0</v>
      </c>
      <c r="P31" s="35">
        <f t="shared" si="15"/>
        <v>0</v>
      </c>
      <c r="Q31" s="35">
        <f t="shared" si="15"/>
        <v>0</v>
      </c>
      <c r="R31" s="35">
        <f t="shared" si="15"/>
        <v>0</v>
      </c>
    </row>
    <row r="32" spans="1:21" ht="15" customHeight="1" x14ac:dyDescent="0.2">
      <c r="C32" s="36" t="s">
        <v>6</v>
      </c>
      <c r="D32" s="40">
        <f>COUNTIF($B$11:$B$30,C32)</f>
        <v>0</v>
      </c>
      <c r="E32" s="36" t="s">
        <v>10</v>
      </c>
      <c r="F32" s="40">
        <f>COUNTIF($B$11:$B$30,E32)</f>
        <v>0</v>
      </c>
      <c r="G32" s="62">
        <f>SUM(D32,D33,D34,D35,F32,F33,F34,F35,D36,F36)</f>
        <v>0</v>
      </c>
    </row>
    <row r="33" spans="2:7" ht="15" customHeight="1" x14ac:dyDescent="0.2">
      <c r="C33" s="36" t="s">
        <v>7</v>
      </c>
      <c r="D33" s="40">
        <f t="shared" ref="D33:D35" si="16">COUNTIF($B$11:$B$30,C33)</f>
        <v>0</v>
      </c>
      <c r="E33" s="36" t="s">
        <v>11</v>
      </c>
      <c r="F33" s="40">
        <f t="shared" ref="F33:F35" si="17">COUNTIF($B$11:$B$30,E33)</f>
        <v>0</v>
      </c>
      <c r="G33" s="62"/>
    </row>
    <row r="34" spans="2:7" ht="15" customHeight="1" x14ac:dyDescent="0.2">
      <c r="C34" s="36" t="s">
        <v>8</v>
      </c>
      <c r="D34" s="40">
        <f t="shared" si="16"/>
        <v>0</v>
      </c>
      <c r="E34" s="36" t="s">
        <v>12</v>
      </c>
      <c r="F34" s="40">
        <f t="shared" si="17"/>
        <v>0</v>
      </c>
      <c r="G34" s="62"/>
    </row>
    <row r="35" spans="2:7" ht="15" customHeight="1" x14ac:dyDescent="0.2">
      <c r="C35" s="36" t="s">
        <v>9</v>
      </c>
      <c r="D35" s="40">
        <f t="shared" si="16"/>
        <v>0</v>
      </c>
      <c r="E35" s="36" t="s">
        <v>13</v>
      </c>
      <c r="F35" s="40">
        <f t="shared" si="17"/>
        <v>0</v>
      </c>
      <c r="G35" s="62"/>
    </row>
    <row r="36" spans="2:7" ht="15" customHeight="1" x14ac:dyDescent="0.2">
      <c r="C36" s="36" t="s">
        <v>48</v>
      </c>
      <c r="D36" s="40">
        <f t="shared" ref="D36" si="18">COUNTIF($B$11:$B$30,C36)</f>
        <v>0</v>
      </c>
      <c r="E36" s="36" t="s">
        <v>49</v>
      </c>
      <c r="F36" s="40">
        <f t="shared" ref="F36" si="19">COUNTIF($B$11:$B$30,E36)</f>
        <v>0</v>
      </c>
      <c r="G36" s="62"/>
    </row>
    <row r="37" spans="2:7" ht="5.5" customHeight="1" x14ac:dyDescent="0.2"/>
    <row r="38" spans="2:7" ht="17.5" customHeight="1" x14ac:dyDescent="0.2">
      <c r="B38" s="60" t="s">
        <v>37</v>
      </c>
      <c r="C38" s="60"/>
      <c r="D38" s="41">
        <f>+G32</f>
        <v>0</v>
      </c>
      <c r="E38" s="42">
        <v>3500</v>
      </c>
      <c r="F38" s="58">
        <f>+D38*E38</f>
        <v>0</v>
      </c>
      <c r="G38" s="56" t="s">
        <v>54</v>
      </c>
    </row>
    <row r="39" spans="2:7" ht="17.5" customHeight="1" x14ac:dyDescent="0.2">
      <c r="B39" s="60" t="s">
        <v>42</v>
      </c>
      <c r="C39" s="60"/>
      <c r="D39" s="41">
        <f>シンクロ!D25</f>
        <v>0</v>
      </c>
      <c r="E39" s="42">
        <v>500</v>
      </c>
      <c r="F39" s="58">
        <f>+D39*E39</f>
        <v>0</v>
      </c>
      <c r="G39" s="56" t="s">
        <v>54</v>
      </c>
    </row>
    <row r="40" spans="2:7" ht="20" customHeight="1" x14ac:dyDescent="0.2">
      <c r="B40" s="30"/>
      <c r="D40" s="61" t="s">
        <v>43</v>
      </c>
      <c r="E40" s="61"/>
      <c r="F40" s="59">
        <f>F38+F39</f>
        <v>0</v>
      </c>
      <c r="G40" s="57" t="s">
        <v>54</v>
      </c>
    </row>
    <row r="41" spans="2:7" ht="18" customHeight="1" x14ac:dyDescent="0.2">
      <c r="B41" s="63" t="s">
        <v>38</v>
      </c>
      <c r="C41" s="63"/>
      <c r="D41" s="63"/>
      <c r="E41" s="63"/>
      <c r="F41" s="63"/>
      <c r="G41" s="63"/>
    </row>
    <row r="42" spans="2:7" ht="16.5" customHeight="1" x14ac:dyDescent="0.2">
      <c r="B42" s="63" t="s">
        <v>39</v>
      </c>
      <c r="C42" s="63"/>
      <c r="D42" s="63"/>
      <c r="E42" s="63"/>
    </row>
    <row r="43" spans="2:7" ht="17.5" customHeight="1" x14ac:dyDescent="0.2"/>
    <row r="44" spans="2:7" x14ac:dyDescent="0.2">
      <c r="B44" s="64" t="s">
        <v>40</v>
      </c>
      <c r="C44" s="64"/>
      <c r="D44" s="64"/>
      <c r="E44" s="64"/>
      <c r="F44" s="64"/>
      <c r="G44" s="64"/>
    </row>
  </sheetData>
  <mergeCells count="17">
    <mergeCell ref="B44:G44"/>
    <mergeCell ref="F3:G3"/>
    <mergeCell ref="F4:G4"/>
    <mergeCell ref="B3:B4"/>
    <mergeCell ref="C3:D4"/>
    <mergeCell ref="B42:E42"/>
    <mergeCell ref="B41:G41"/>
    <mergeCell ref="E9:E10"/>
    <mergeCell ref="D9:D10"/>
    <mergeCell ref="C9:C10"/>
    <mergeCell ref="B9:B10"/>
    <mergeCell ref="G6:G7"/>
    <mergeCell ref="B38:C38"/>
    <mergeCell ref="B39:C39"/>
    <mergeCell ref="D40:E40"/>
    <mergeCell ref="G32:G36"/>
    <mergeCell ref="C1:E1"/>
  </mergeCells>
  <phoneticPr fontId="1"/>
  <dataValidations count="1">
    <dataValidation type="list" allowBlank="1" showInputMessage="1" showErrorMessage="1" sqref="B11:B30" xr:uid="{C50D5056-88B1-44CA-95BF-768657F18029}">
      <formula1>$U$11:$U$21</formula1>
    </dataValidation>
  </dataValidations>
  <pageMargins left="0.49" right="0.38" top="0.57999999999999996" bottom="0.44" header="0.3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5320-559B-45FA-9A7D-1363CEE1DD9A}">
  <dimension ref="A1:AC34"/>
  <sheetViews>
    <sheetView showGridLines="0" workbookViewId="0">
      <selection activeCell="I7" sqref="I7"/>
    </sheetView>
  </sheetViews>
  <sheetFormatPr defaultColWidth="9" defaultRowHeight="13" x14ac:dyDescent="0.2"/>
  <cols>
    <col min="1" max="1" width="3.08984375" style="1" customWidth="1"/>
    <col min="2" max="2" width="9.453125" style="2" customWidth="1"/>
    <col min="3" max="3" width="16.36328125" style="1" customWidth="1"/>
    <col min="4" max="4" width="15.90625" style="1" customWidth="1"/>
    <col min="5" max="5" width="18.54296875" style="1" customWidth="1"/>
    <col min="6" max="6" width="14.7265625" style="2" customWidth="1"/>
    <col min="7" max="7" width="9.90625" style="2" customWidth="1"/>
    <col min="8" max="8" width="4" style="1" customWidth="1"/>
    <col min="9" max="9" width="15.6328125" style="1" customWidth="1"/>
    <col min="10" max="10" width="74.453125" style="1" customWidth="1"/>
    <col min="11" max="11" width="3.08984375" style="1" customWidth="1"/>
    <col min="12" max="12" width="4.453125" style="1" customWidth="1"/>
    <col min="13" max="13" width="4.453125" style="2" customWidth="1"/>
    <col min="14" max="19" width="4.453125" style="1" customWidth="1"/>
    <col min="20" max="21" width="3.08984375" style="1" customWidth="1"/>
    <col min="22" max="22" width="6.453125" style="1" customWidth="1"/>
    <col min="23" max="23" width="3.08984375" style="1" customWidth="1"/>
    <col min="24" max="24" width="16.6328125" style="1" customWidth="1"/>
    <col min="25" max="25" width="10.54296875" style="1" customWidth="1"/>
    <col min="26" max="26" width="5.26953125" style="1" customWidth="1"/>
    <col min="27" max="27" width="13.54296875" style="1" customWidth="1"/>
    <col min="28" max="28" width="10.1796875" style="1" customWidth="1"/>
    <col min="29" max="29" width="9.453125" style="1" customWidth="1"/>
    <col min="30" max="53" width="3.08984375" style="1" customWidth="1"/>
    <col min="54" max="16384" width="9" style="1"/>
  </cols>
  <sheetData>
    <row r="1" spans="1:29" ht="22.5" customHeight="1" x14ac:dyDescent="0.2">
      <c r="B1" s="10" t="str">
        <f ca="1">個人!B1</f>
        <v>第17回</v>
      </c>
      <c r="C1" s="69" t="s">
        <v>41</v>
      </c>
      <c r="D1" s="69"/>
      <c r="E1" s="69"/>
      <c r="F1" s="69"/>
      <c r="G1" s="69"/>
    </row>
    <row r="2" spans="1:29" ht="15" customHeight="1" x14ac:dyDescent="0.2">
      <c r="F2" s="70">
        <f ca="1">TODAY()</f>
        <v>45031</v>
      </c>
      <c r="G2" s="71"/>
    </row>
    <row r="3" spans="1:29" ht="21" customHeight="1" x14ac:dyDescent="0.2">
      <c r="B3" s="72" t="s">
        <v>0</v>
      </c>
      <c r="C3" s="72">
        <f>個人!C3</f>
        <v>0</v>
      </c>
      <c r="D3" s="72"/>
      <c r="E3" s="7" t="s">
        <v>16</v>
      </c>
      <c r="F3" s="73">
        <f>個人!F3</f>
        <v>0</v>
      </c>
      <c r="G3" s="73"/>
      <c r="AA3" s="9">
        <v>44197</v>
      </c>
      <c r="AB3" s="5">
        <f>AA3</f>
        <v>44197</v>
      </c>
      <c r="AC3" s="6" t="s">
        <v>20</v>
      </c>
    </row>
    <row r="4" spans="1:29" ht="17.25" customHeight="1" x14ac:dyDescent="0.2">
      <c r="B4" s="72"/>
      <c r="C4" s="72"/>
      <c r="D4" s="72"/>
      <c r="E4" s="8" t="s">
        <v>18</v>
      </c>
      <c r="F4" s="74">
        <f>個人!F4</f>
        <v>0</v>
      </c>
      <c r="G4" s="74"/>
      <c r="AA4" s="9">
        <v>44562</v>
      </c>
      <c r="AB4" s="5">
        <f t="shared" ref="AB4:AB12" si="0">AA4</f>
        <v>44562</v>
      </c>
      <c r="AC4" s="6" t="s">
        <v>21</v>
      </c>
    </row>
    <row r="5" spans="1:29" ht="24.5" customHeight="1" x14ac:dyDescent="0.15">
      <c r="B5" s="11"/>
      <c r="D5" s="11" t="s">
        <v>32</v>
      </c>
      <c r="F5" s="1"/>
      <c r="G5" s="11"/>
      <c r="AA5" s="9">
        <v>44927</v>
      </c>
      <c r="AB5" s="5">
        <f t="shared" si="0"/>
        <v>44927</v>
      </c>
      <c r="AC5" s="6" t="s">
        <v>22</v>
      </c>
    </row>
    <row r="6" spans="1:29" ht="12.75" customHeight="1" x14ac:dyDescent="0.2">
      <c r="B6" s="72"/>
      <c r="C6" s="72" t="s">
        <v>2</v>
      </c>
      <c r="D6" s="72" t="s">
        <v>5</v>
      </c>
      <c r="E6" s="72" t="s">
        <v>4</v>
      </c>
      <c r="F6" s="76" t="s">
        <v>34</v>
      </c>
      <c r="G6" s="3"/>
      <c r="AA6" s="9">
        <v>45292</v>
      </c>
      <c r="AB6" s="5">
        <f t="shared" si="0"/>
        <v>45292</v>
      </c>
      <c r="AC6" s="6" t="s">
        <v>23</v>
      </c>
    </row>
    <row r="7" spans="1:29" x14ac:dyDescent="0.2">
      <c r="B7" s="72"/>
      <c r="C7" s="72"/>
      <c r="D7" s="72"/>
      <c r="E7" s="72"/>
      <c r="F7" s="74"/>
      <c r="G7" s="8"/>
      <c r="L7" s="6" t="s">
        <v>6</v>
      </c>
      <c r="M7" s="6" t="s">
        <v>7</v>
      </c>
      <c r="N7" s="6" t="s">
        <v>8</v>
      </c>
      <c r="O7" s="6" t="s">
        <v>9</v>
      </c>
      <c r="P7" s="6" t="s">
        <v>10</v>
      </c>
      <c r="Q7" s="6" t="s">
        <v>11</v>
      </c>
      <c r="R7" s="6" t="s">
        <v>12</v>
      </c>
      <c r="S7" s="6" t="s">
        <v>13</v>
      </c>
      <c r="AA7" s="9">
        <v>45658</v>
      </c>
      <c r="AB7" s="5">
        <f t="shared" si="0"/>
        <v>45658</v>
      </c>
      <c r="AC7" s="6" t="s">
        <v>24</v>
      </c>
    </row>
    <row r="8" spans="1:29" ht="20.25" customHeight="1" x14ac:dyDescent="0.2">
      <c r="A8" s="75">
        <v>1</v>
      </c>
      <c r="B8" s="76" t="s">
        <v>33</v>
      </c>
      <c r="C8" s="12"/>
      <c r="D8" s="12" t="str">
        <f>PHONETIC(C8)</f>
        <v/>
      </c>
      <c r="E8" s="4"/>
      <c r="F8" s="21" t="str">
        <f>IF(C8="","",IF(E8=$C$3,500,""))</f>
        <v/>
      </c>
      <c r="G8" s="4"/>
      <c r="K8" s="5" t="str">
        <f>IF(C8&gt;1,1,"")</f>
        <v/>
      </c>
      <c r="L8" s="5" t="str">
        <f>IF(B8=$L$7,K8,"")</f>
        <v/>
      </c>
      <c r="M8" s="5" t="str">
        <f>IF(B8=$M$7,K8,"")</f>
        <v/>
      </c>
      <c r="N8" s="5" t="str">
        <f>IF(B8=$N$7,K8,"")</f>
        <v/>
      </c>
      <c r="O8" s="5" t="str">
        <f>IF(B8=$O$7,K8,"")</f>
        <v/>
      </c>
      <c r="P8" s="5" t="str">
        <f>IF(B8=$P$7,K8,"")</f>
        <v/>
      </c>
      <c r="Q8" s="5" t="str">
        <f>IF(B8=$Q$7,K8,"")</f>
        <v/>
      </c>
      <c r="R8" s="5" t="str">
        <f>IF(B8=$R$7,K8,"")</f>
        <v/>
      </c>
      <c r="S8" s="5" t="str">
        <f>IF(B8=$S$7,K8,"")</f>
        <v/>
      </c>
      <c r="V8" s="6"/>
      <c r="X8" s="9">
        <f ca="1">TODAY()</f>
        <v>45031</v>
      </c>
      <c r="Y8" s="5">
        <f ca="1">X8</f>
        <v>45031</v>
      </c>
      <c r="AA8" s="9">
        <v>46023</v>
      </c>
      <c r="AB8" s="5">
        <f t="shared" si="0"/>
        <v>46023</v>
      </c>
      <c r="AC8" s="6" t="s">
        <v>25</v>
      </c>
    </row>
    <row r="9" spans="1:29" ht="20.25" customHeight="1" x14ac:dyDescent="0.2">
      <c r="A9" s="75"/>
      <c r="B9" s="74"/>
      <c r="C9" s="14"/>
      <c r="D9" s="14" t="str">
        <f t="shared" ref="D9:D19" si="1">PHONETIC(C9)</f>
        <v/>
      </c>
      <c r="E9" s="15"/>
      <c r="F9" s="22" t="str">
        <f t="shared" ref="F9:F19" si="2">IF(C9="","",IF(E9=$C$3,500,""))</f>
        <v/>
      </c>
      <c r="G9" s="15"/>
      <c r="K9" s="5" t="str">
        <f t="shared" ref="K9:K19" si="3">IF(C9&gt;1,1,"")</f>
        <v/>
      </c>
      <c r="L9" s="5" t="str">
        <f t="shared" ref="L9:L19" si="4">IF(B9=$L$7,K9,"")</f>
        <v/>
      </c>
      <c r="M9" s="5" t="str">
        <f t="shared" ref="M9:M19" si="5">IF(B9=$M$7,K9,"")</f>
        <v/>
      </c>
      <c r="N9" s="5" t="str">
        <f t="shared" ref="N9:N19" si="6">IF(B9=$N$7,K9,"")</f>
        <v/>
      </c>
      <c r="O9" s="5" t="str">
        <f t="shared" ref="O9:O19" si="7">IF(B9=$O$7,K9,"")</f>
        <v/>
      </c>
      <c r="P9" s="5" t="str">
        <f t="shared" ref="P9:P19" si="8">IF(B9=$P$7,K9,"")</f>
        <v/>
      </c>
      <c r="Q9" s="5" t="str">
        <f t="shared" ref="Q9:Q19" si="9">IF(B9=$Q$7,K9,"")</f>
        <v/>
      </c>
      <c r="R9" s="5" t="str">
        <f t="shared" ref="R9:R19" si="10">IF(B9=$R$7,K9,"")</f>
        <v/>
      </c>
      <c r="S9" s="5" t="str">
        <f t="shared" ref="S9:S19" si="11">IF(B9=$S$7,K9,"")</f>
        <v/>
      </c>
      <c r="V9" s="6" t="s">
        <v>6</v>
      </c>
      <c r="X9" s="5" t="str">
        <f ca="1">IF(Y8&lt;AB4,AC3,IF(Y8&lt;AB5,AC4,IF(Y8&lt;AB6,AC5,IF(Y8&lt;AB7,AC6,IF(Y8&lt;AB8,AC7,IF(Y8&lt;AB9,AC8,IF(Y8&lt;AB10,AC9,"")))))))</f>
        <v>第16回</v>
      </c>
      <c r="AA9" s="9">
        <v>46388</v>
      </c>
      <c r="AB9" s="5">
        <f t="shared" si="0"/>
        <v>46388</v>
      </c>
      <c r="AC9" s="6" t="s">
        <v>26</v>
      </c>
    </row>
    <row r="10" spans="1:29" ht="20.25" customHeight="1" x14ac:dyDescent="0.2">
      <c r="A10" s="75">
        <v>2</v>
      </c>
      <c r="B10" s="76" t="s">
        <v>33</v>
      </c>
      <c r="C10" s="16"/>
      <c r="D10" s="16" t="str">
        <f t="shared" si="1"/>
        <v/>
      </c>
      <c r="E10" s="17"/>
      <c r="F10" s="23" t="str">
        <f t="shared" si="2"/>
        <v/>
      </c>
      <c r="G10" s="17"/>
      <c r="K10" s="5" t="str">
        <f t="shared" si="3"/>
        <v/>
      </c>
      <c r="L10" s="5" t="str">
        <f t="shared" si="4"/>
        <v/>
      </c>
      <c r="M10" s="5" t="str">
        <f t="shared" si="5"/>
        <v/>
      </c>
      <c r="N10" s="5" t="str">
        <f t="shared" si="6"/>
        <v/>
      </c>
      <c r="O10" s="5" t="str">
        <f t="shared" si="7"/>
        <v/>
      </c>
      <c r="P10" s="5" t="str">
        <f t="shared" si="8"/>
        <v/>
      </c>
      <c r="Q10" s="5" t="str">
        <f t="shared" si="9"/>
        <v/>
      </c>
      <c r="R10" s="5" t="str">
        <f t="shared" si="10"/>
        <v/>
      </c>
      <c r="S10" s="5" t="str">
        <f t="shared" si="11"/>
        <v/>
      </c>
      <c r="V10" s="6" t="s">
        <v>7</v>
      </c>
      <c r="AA10" s="9">
        <v>46753</v>
      </c>
      <c r="AB10" s="5">
        <f t="shared" si="0"/>
        <v>46753</v>
      </c>
      <c r="AC10" s="6" t="s">
        <v>27</v>
      </c>
    </row>
    <row r="11" spans="1:29" ht="20.25" customHeight="1" x14ac:dyDescent="0.2">
      <c r="A11" s="75"/>
      <c r="B11" s="74"/>
      <c r="C11" s="13"/>
      <c r="D11" s="13" t="str">
        <f t="shared" si="1"/>
        <v/>
      </c>
      <c r="E11" s="8"/>
      <c r="F11" s="24" t="str">
        <f t="shared" si="2"/>
        <v/>
      </c>
      <c r="G11" s="8"/>
      <c r="K11" s="5" t="str">
        <f t="shared" si="3"/>
        <v/>
      </c>
      <c r="L11" s="5" t="str">
        <f t="shared" si="4"/>
        <v/>
      </c>
      <c r="M11" s="5" t="str">
        <f t="shared" si="5"/>
        <v/>
      </c>
      <c r="N11" s="5" t="str">
        <f t="shared" si="6"/>
        <v/>
      </c>
      <c r="O11" s="5" t="str">
        <f t="shared" si="7"/>
        <v/>
      </c>
      <c r="P11" s="5" t="str">
        <f t="shared" si="8"/>
        <v/>
      </c>
      <c r="Q11" s="5" t="str">
        <f t="shared" si="9"/>
        <v/>
      </c>
      <c r="R11" s="5" t="str">
        <f t="shared" si="10"/>
        <v/>
      </c>
      <c r="S11" s="5" t="str">
        <f t="shared" si="11"/>
        <v/>
      </c>
      <c r="V11" s="6" t="s">
        <v>8</v>
      </c>
      <c r="AA11" s="9">
        <v>47119</v>
      </c>
      <c r="AB11" s="5">
        <f t="shared" si="0"/>
        <v>47119</v>
      </c>
      <c r="AC11" s="6" t="s">
        <v>28</v>
      </c>
    </row>
    <row r="12" spans="1:29" ht="20.25" customHeight="1" x14ac:dyDescent="0.2">
      <c r="A12" s="75">
        <v>3</v>
      </c>
      <c r="B12" s="76" t="s">
        <v>33</v>
      </c>
      <c r="C12" s="12"/>
      <c r="D12" s="12" t="str">
        <f t="shared" si="1"/>
        <v/>
      </c>
      <c r="E12" s="4"/>
      <c r="F12" s="21" t="str">
        <f t="shared" si="2"/>
        <v/>
      </c>
      <c r="G12" s="4"/>
      <c r="K12" s="5" t="str">
        <f t="shared" si="3"/>
        <v/>
      </c>
      <c r="L12" s="5" t="str">
        <f t="shared" si="4"/>
        <v/>
      </c>
      <c r="M12" s="5" t="str">
        <f t="shared" si="5"/>
        <v/>
      </c>
      <c r="N12" s="5" t="str">
        <f t="shared" si="6"/>
        <v/>
      </c>
      <c r="O12" s="5" t="str">
        <f t="shared" si="7"/>
        <v/>
      </c>
      <c r="P12" s="5" t="str">
        <f t="shared" si="8"/>
        <v/>
      </c>
      <c r="Q12" s="5" t="str">
        <f t="shared" si="9"/>
        <v/>
      </c>
      <c r="R12" s="5" t="str">
        <f t="shared" si="10"/>
        <v/>
      </c>
      <c r="S12" s="5" t="str">
        <f t="shared" si="11"/>
        <v/>
      </c>
      <c r="V12" s="6" t="s">
        <v>9</v>
      </c>
      <c r="AA12" s="9">
        <v>47484</v>
      </c>
      <c r="AB12" s="5">
        <f t="shared" si="0"/>
        <v>47484</v>
      </c>
      <c r="AC12" s="6" t="s">
        <v>29</v>
      </c>
    </row>
    <row r="13" spans="1:29" ht="20.25" customHeight="1" x14ac:dyDescent="0.2">
      <c r="A13" s="75"/>
      <c r="B13" s="74"/>
      <c r="C13" s="14"/>
      <c r="D13" s="14" t="str">
        <f t="shared" si="1"/>
        <v/>
      </c>
      <c r="E13" s="15"/>
      <c r="F13" s="22" t="str">
        <f t="shared" si="2"/>
        <v/>
      </c>
      <c r="G13" s="15"/>
      <c r="K13" s="5" t="str">
        <f t="shared" si="3"/>
        <v/>
      </c>
      <c r="L13" s="5" t="str">
        <f t="shared" si="4"/>
        <v/>
      </c>
      <c r="M13" s="5" t="str">
        <f t="shared" si="5"/>
        <v/>
      </c>
      <c r="N13" s="5" t="str">
        <f t="shared" si="6"/>
        <v/>
      </c>
      <c r="O13" s="5" t="str">
        <f t="shared" si="7"/>
        <v/>
      </c>
      <c r="P13" s="5" t="str">
        <f t="shared" si="8"/>
        <v/>
      </c>
      <c r="Q13" s="5" t="str">
        <f t="shared" si="9"/>
        <v/>
      </c>
      <c r="R13" s="5" t="str">
        <f t="shared" si="10"/>
        <v/>
      </c>
      <c r="S13" s="5" t="str">
        <f t="shared" si="11"/>
        <v/>
      </c>
      <c r="V13" s="6" t="s">
        <v>10</v>
      </c>
    </row>
    <row r="14" spans="1:29" ht="20.25" customHeight="1" x14ac:dyDescent="0.2">
      <c r="A14" s="75">
        <v>4</v>
      </c>
      <c r="B14" s="76" t="s">
        <v>33</v>
      </c>
      <c r="C14" s="16"/>
      <c r="D14" s="16" t="str">
        <f t="shared" si="1"/>
        <v/>
      </c>
      <c r="E14" s="17"/>
      <c r="F14" s="23" t="str">
        <f t="shared" si="2"/>
        <v/>
      </c>
      <c r="G14" s="17"/>
      <c r="K14" s="5" t="str">
        <f t="shared" si="3"/>
        <v/>
      </c>
      <c r="L14" s="5" t="str">
        <f t="shared" si="4"/>
        <v/>
      </c>
      <c r="M14" s="5" t="str">
        <f t="shared" si="5"/>
        <v/>
      </c>
      <c r="N14" s="5" t="str">
        <f t="shared" si="6"/>
        <v/>
      </c>
      <c r="O14" s="5" t="str">
        <f t="shared" si="7"/>
        <v/>
      </c>
      <c r="P14" s="5" t="str">
        <f t="shared" si="8"/>
        <v/>
      </c>
      <c r="Q14" s="5" t="str">
        <f t="shared" si="9"/>
        <v/>
      </c>
      <c r="R14" s="5" t="str">
        <f t="shared" si="10"/>
        <v/>
      </c>
      <c r="S14" s="5" t="str">
        <f t="shared" si="11"/>
        <v/>
      </c>
      <c r="V14" s="6" t="s">
        <v>11</v>
      </c>
    </row>
    <row r="15" spans="1:29" ht="20.25" customHeight="1" x14ac:dyDescent="0.2">
      <c r="A15" s="75"/>
      <c r="B15" s="74"/>
      <c r="C15" s="13"/>
      <c r="D15" s="13" t="str">
        <f t="shared" si="1"/>
        <v/>
      </c>
      <c r="E15" s="8"/>
      <c r="F15" s="24" t="str">
        <f t="shared" si="2"/>
        <v/>
      </c>
      <c r="G15" s="8"/>
      <c r="K15" s="5" t="str">
        <f t="shared" si="3"/>
        <v/>
      </c>
      <c r="L15" s="5" t="str">
        <f t="shared" si="4"/>
        <v/>
      </c>
      <c r="M15" s="5" t="str">
        <f t="shared" si="5"/>
        <v/>
      </c>
      <c r="N15" s="5" t="str">
        <f t="shared" si="6"/>
        <v/>
      </c>
      <c r="O15" s="5" t="str">
        <f t="shared" si="7"/>
        <v/>
      </c>
      <c r="P15" s="5" t="str">
        <f t="shared" si="8"/>
        <v/>
      </c>
      <c r="Q15" s="5" t="str">
        <f t="shared" si="9"/>
        <v/>
      </c>
      <c r="R15" s="5" t="str">
        <f t="shared" si="10"/>
        <v/>
      </c>
      <c r="S15" s="5" t="str">
        <f t="shared" si="11"/>
        <v/>
      </c>
      <c r="V15" s="6" t="s">
        <v>12</v>
      </c>
    </row>
    <row r="16" spans="1:29" ht="20.25" customHeight="1" x14ac:dyDescent="0.2">
      <c r="A16" s="75">
        <v>5</v>
      </c>
      <c r="B16" s="76" t="s">
        <v>33</v>
      </c>
      <c r="C16" s="12"/>
      <c r="D16" s="12" t="str">
        <f t="shared" si="1"/>
        <v/>
      </c>
      <c r="E16" s="4"/>
      <c r="F16" s="21" t="str">
        <f t="shared" si="2"/>
        <v/>
      </c>
      <c r="G16" s="4"/>
      <c r="K16" s="5" t="str">
        <f t="shared" si="3"/>
        <v/>
      </c>
      <c r="L16" s="5" t="str">
        <f t="shared" si="4"/>
        <v/>
      </c>
      <c r="M16" s="5" t="str">
        <f t="shared" si="5"/>
        <v/>
      </c>
      <c r="N16" s="5" t="str">
        <f t="shared" si="6"/>
        <v/>
      </c>
      <c r="O16" s="5" t="str">
        <f t="shared" si="7"/>
        <v/>
      </c>
      <c r="P16" s="5" t="str">
        <f t="shared" si="8"/>
        <v/>
      </c>
      <c r="Q16" s="5" t="str">
        <f t="shared" si="9"/>
        <v/>
      </c>
      <c r="R16" s="5" t="str">
        <f t="shared" si="10"/>
        <v/>
      </c>
      <c r="S16" s="5" t="str">
        <f t="shared" si="11"/>
        <v/>
      </c>
      <c r="V16" s="6" t="s">
        <v>13</v>
      </c>
    </row>
    <row r="17" spans="1:19" ht="20.25" customHeight="1" x14ac:dyDescent="0.2">
      <c r="A17" s="75"/>
      <c r="B17" s="74"/>
      <c r="C17" s="14"/>
      <c r="D17" s="14" t="str">
        <f t="shared" si="1"/>
        <v/>
      </c>
      <c r="E17" s="15"/>
      <c r="F17" s="22" t="str">
        <f t="shared" si="2"/>
        <v/>
      </c>
      <c r="G17" s="15"/>
      <c r="K17" s="5" t="str">
        <f t="shared" si="3"/>
        <v/>
      </c>
      <c r="L17" s="5" t="str">
        <f t="shared" si="4"/>
        <v/>
      </c>
      <c r="M17" s="5" t="str">
        <f t="shared" si="5"/>
        <v/>
      </c>
      <c r="N17" s="5" t="str">
        <f t="shared" si="6"/>
        <v/>
      </c>
      <c r="O17" s="5" t="str">
        <f t="shared" si="7"/>
        <v/>
      </c>
      <c r="P17" s="5" t="str">
        <f t="shared" si="8"/>
        <v/>
      </c>
      <c r="Q17" s="5" t="str">
        <f t="shared" si="9"/>
        <v/>
      </c>
      <c r="R17" s="5" t="str">
        <f t="shared" si="10"/>
        <v/>
      </c>
      <c r="S17" s="5" t="str">
        <f t="shared" si="11"/>
        <v/>
      </c>
    </row>
    <row r="18" spans="1:19" ht="20.25" customHeight="1" x14ac:dyDescent="0.2">
      <c r="A18" s="75">
        <v>6</v>
      </c>
      <c r="B18" s="76" t="s">
        <v>33</v>
      </c>
      <c r="C18" s="16"/>
      <c r="D18" s="16" t="str">
        <f t="shared" si="1"/>
        <v/>
      </c>
      <c r="E18" s="17"/>
      <c r="F18" s="23" t="str">
        <f>IF(C18="","",IF(E18=$C$3,500,""))</f>
        <v/>
      </c>
      <c r="G18" s="17"/>
      <c r="K18" s="5" t="str">
        <f t="shared" si="3"/>
        <v/>
      </c>
      <c r="L18" s="5" t="str">
        <f t="shared" si="4"/>
        <v/>
      </c>
      <c r="M18" s="5" t="str">
        <f t="shared" si="5"/>
        <v/>
      </c>
      <c r="N18" s="5" t="str">
        <f t="shared" si="6"/>
        <v/>
      </c>
      <c r="O18" s="5" t="str">
        <f t="shared" si="7"/>
        <v/>
      </c>
      <c r="P18" s="5" t="str">
        <f t="shared" si="8"/>
        <v/>
      </c>
      <c r="Q18" s="5" t="str">
        <f t="shared" si="9"/>
        <v/>
      </c>
      <c r="R18" s="5" t="str">
        <f t="shared" si="10"/>
        <v/>
      </c>
      <c r="S18" s="5" t="str">
        <f t="shared" si="11"/>
        <v/>
      </c>
    </row>
    <row r="19" spans="1:19" ht="20.25" customHeight="1" x14ac:dyDescent="0.2">
      <c r="A19" s="75"/>
      <c r="B19" s="74"/>
      <c r="C19" s="13"/>
      <c r="D19" s="13" t="str">
        <f t="shared" si="1"/>
        <v/>
      </c>
      <c r="E19" s="8"/>
      <c r="F19" s="24" t="str">
        <f t="shared" si="2"/>
        <v/>
      </c>
      <c r="G19" s="8"/>
      <c r="K19" s="5" t="str">
        <f t="shared" si="3"/>
        <v/>
      </c>
      <c r="L19" s="5" t="str">
        <f t="shared" si="4"/>
        <v/>
      </c>
      <c r="M19" s="5" t="str">
        <f t="shared" si="5"/>
        <v/>
      </c>
      <c r="N19" s="5" t="str">
        <f t="shared" si="6"/>
        <v/>
      </c>
      <c r="O19" s="5" t="str">
        <f t="shared" si="7"/>
        <v/>
      </c>
      <c r="P19" s="5" t="str">
        <f t="shared" si="8"/>
        <v/>
      </c>
      <c r="Q19" s="5" t="str">
        <f t="shared" si="9"/>
        <v/>
      </c>
      <c r="R19" s="5" t="str">
        <f t="shared" si="10"/>
        <v/>
      </c>
      <c r="S19" s="5" t="str">
        <f t="shared" si="11"/>
        <v/>
      </c>
    </row>
    <row r="20" spans="1:19" ht="20.25" customHeight="1" x14ac:dyDescent="0.2">
      <c r="A20" s="75">
        <v>7</v>
      </c>
      <c r="B20" s="76" t="s">
        <v>33</v>
      </c>
      <c r="C20" s="16"/>
      <c r="D20" s="16" t="str">
        <f t="shared" ref="D20:D21" si="12">PHONETIC(C20)</f>
        <v/>
      </c>
      <c r="E20" s="17"/>
      <c r="F20" s="23" t="str">
        <f>IF(C20="","",IF(E20=$C$3,500,""))</f>
        <v/>
      </c>
      <c r="G20" s="17"/>
      <c r="K20" s="5" t="str">
        <f t="shared" ref="K20:K21" si="13">IF(C20&gt;1,1,"")</f>
        <v/>
      </c>
      <c r="L20" s="5" t="str">
        <f t="shared" ref="L20:L21" si="14">IF(B20=$L$7,K20,"")</f>
        <v/>
      </c>
      <c r="M20" s="5" t="str">
        <f t="shared" ref="M20:M21" si="15">IF(B20=$M$7,K20,"")</f>
        <v/>
      </c>
      <c r="N20" s="5" t="str">
        <f t="shared" ref="N20:N21" si="16">IF(B20=$N$7,K20,"")</f>
        <v/>
      </c>
      <c r="O20" s="5" t="str">
        <f t="shared" ref="O20:O21" si="17">IF(B20=$O$7,K20,"")</f>
        <v/>
      </c>
      <c r="P20" s="5" t="str">
        <f t="shared" ref="P20:P21" si="18">IF(B20=$P$7,K20,"")</f>
        <v/>
      </c>
      <c r="Q20" s="5" t="str">
        <f t="shared" ref="Q20:Q21" si="19">IF(B20=$Q$7,K20,"")</f>
        <v/>
      </c>
      <c r="R20" s="5" t="str">
        <f t="shared" ref="R20:R21" si="20">IF(B20=$R$7,K20,"")</f>
        <v/>
      </c>
      <c r="S20" s="5" t="str">
        <f t="shared" ref="S20:S21" si="21">IF(B20=$S$7,K20,"")</f>
        <v/>
      </c>
    </row>
    <row r="21" spans="1:19" ht="20.25" customHeight="1" x14ac:dyDescent="0.2">
      <c r="A21" s="75"/>
      <c r="B21" s="74"/>
      <c r="C21" s="13"/>
      <c r="D21" s="13" t="str">
        <f t="shared" si="12"/>
        <v/>
      </c>
      <c r="E21" s="8"/>
      <c r="F21" s="24" t="str">
        <f>IF(C21="","",IF(E21=$C$3,500,""))</f>
        <v/>
      </c>
      <c r="G21" s="8"/>
      <c r="K21" s="5" t="str">
        <f t="shared" si="13"/>
        <v/>
      </c>
      <c r="L21" s="5" t="str">
        <f t="shared" si="14"/>
        <v/>
      </c>
      <c r="M21" s="5" t="str">
        <f t="shared" si="15"/>
        <v/>
      </c>
      <c r="N21" s="5" t="str">
        <f t="shared" si="16"/>
        <v/>
      </c>
      <c r="O21" s="5" t="str">
        <f t="shared" si="17"/>
        <v/>
      </c>
      <c r="P21" s="5" t="str">
        <f t="shared" si="18"/>
        <v/>
      </c>
      <c r="Q21" s="5" t="str">
        <f t="shared" si="19"/>
        <v/>
      </c>
      <c r="R21" s="5" t="str">
        <f t="shared" si="20"/>
        <v/>
      </c>
      <c r="S21" s="5" t="str">
        <f t="shared" si="21"/>
        <v/>
      </c>
    </row>
    <row r="22" spans="1:19" ht="20.25" customHeight="1" x14ac:dyDescent="0.2">
      <c r="A22" s="75">
        <v>8</v>
      </c>
      <c r="B22" s="76" t="s">
        <v>33</v>
      </c>
      <c r="C22" s="16"/>
      <c r="D22" s="16" t="str">
        <f t="shared" ref="D22:D23" si="22">PHONETIC(C22)</f>
        <v/>
      </c>
      <c r="E22" s="17"/>
      <c r="F22" s="23" t="str">
        <f>IF(C22="","",IF(E22=$C$3,500,""))</f>
        <v/>
      </c>
      <c r="G22" s="17"/>
      <c r="K22" s="5" t="str">
        <f t="shared" ref="K22:K23" si="23">IF(C22&gt;1,1,"")</f>
        <v/>
      </c>
      <c r="L22" s="5" t="str">
        <f t="shared" ref="L22:L23" si="24">IF(B22=$L$7,K22,"")</f>
        <v/>
      </c>
      <c r="M22" s="5" t="str">
        <f t="shared" ref="M22:M23" si="25">IF(B22=$M$7,K22,"")</f>
        <v/>
      </c>
      <c r="N22" s="5" t="str">
        <f t="shared" ref="N22:N23" si="26">IF(B22=$N$7,K22,"")</f>
        <v/>
      </c>
      <c r="O22" s="5" t="str">
        <f t="shared" ref="O22:O23" si="27">IF(B22=$O$7,K22,"")</f>
        <v/>
      </c>
      <c r="P22" s="5" t="str">
        <f t="shared" ref="P22:P23" si="28">IF(B22=$P$7,K22,"")</f>
        <v/>
      </c>
      <c r="Q22" s="5" t="str">
        <f t="shared" ref="Q22:Q23" si="29">IF(B22=$Q$7,K22,"")</f>
        <v/>
      </c>
      <c r="R22" s="5" t="str">
        <f t="shared" ref="R22:R23" si="30">IF(B22=$R$7,K22,"")</f>
        <v/>
      </c>
      <c r="S22" s="5" t="str">
        <f t="shared" ref="S22:S23" si="31">IF(B22=$S$7,K22,"")</f>
        <v/>
      </c>
    </row>
    <row r="23" spans="1:19" ht="20.25" customHeight="1" x14ac:dyDescent="0.2">
      <c r="A23" s="75"/>
      <c r="B23" s="74"/>
      <c r="C23" s="13"/>
      <c r="D23" s="13" t="str">
        <f t="shared" si="22"/>
        <v/>
      </c>
      <c r="E23" s="8"/>
      <c r="F23" s="24" t="str">
        <f>IF(C23="","",IF(E23=$C$3,500,""))</f>
        <v/>
      </c>
      <c r="G23" s="8"/>
      <c r="K23" s="5" t="str">
        <f t="shared" si="23"/>
        <v/>
      </c>
      <c r="L23" s="5" t="str">
        <f t="shared" si="24"/>
        <v/>
      </c>
      <c r="M23" s="5" t="str">
        <f t="shared" si="25"/>
        <v/>
      </c>
      <c r="N23" s="5" t="str">
        <f t="shared" si="26"/>
        <v/>
      </c>
      <c r="O23" s="5" t="str">
        <f t="shared" si="27"/>
        <v/>
      </c>
      <c r="P23" s="5" t="str">
        <f t="shared" si="28"/>
        <v/>
      </c>
      <c r="Q23" s="5" t="str">
        <f t="shared" si="29"/>
        <v/>
      </c>
      <c r="R23" s="5" t="str">
        <f t="shared" si="30"/>
        <v/>
      </c>
      <c r="S23" s="5" t="str">
        <f t="shared" si="31"/>
        <v/>
      </c>
    </row>
    <row r="24" spans="1:19" ht="7.5" customHeight="1" x14ac:dyDescent="0.2">
      <c r="C24" s="18"/>
      <c r="D24" s="18"/>
      <c r="E24" s="2"/>
      <c r="F24" s="19"/>
      <c r="K24" s="5"/>
      <c r="L24" s="5"/>
      <c r="M24" s="5"/>
      <c r="N24" s="5"/>
      <c r="O24" s="5"/>
      <c r="P24" s="5"/>
      <c r="Q24" s="5"/>
      <c r="R24" s="5"/>
      <c r="S24" s="5"/>
    </row>
    <row r="25" spans="1:19" ht="20.25" customHeight="1" x14ac:dyDescent="0.2">
      <c r="C25" s="18"/>
      <c r="D25" s="25">
        <f>COUNTIF(E8:E19,C3)</f>
        <v>0</v>
      </c>
      <c r="E25" s="20" t="s">
        <v>44</v>
      </c>
      <c r="F25" s="26">
        <f>D25*500</f>
        <v>0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0" customHeight="1" x14ac:dyDescent="0.2">
      <c r="C26" s="18"/>
      <c r="D26" s="27"/>
      <c r="E26" s="20"/>
      <c r="F26" s="28"/>
      <c r="K26" s="5"/>
      <c r="L26" s="5"/>
      <c r="M26" s="5"/>
      <c r="N26" s="5"/>
      <c r="O26" s="5"/>
      <c r="P26" s="5"/>
      <c r="Q26" s="5"/>
      <c r="R26" s="5"/>
      <c r="S26" s="5"/>
    </row>
    <row r="27" spans="1:19" ht="20.25" customHeight="1" x14ac:dyDescent="0.2">
      <c r="B27" s="78" t="s">
        <v>45</v>
      </c>
      <c r="C27" s="78"/>
      <c r="D27" s="78"/>
      <c r="E27" s="78"/>
      <c r="F27" s="78"/>
      <c r="G27" s="78"/>
      <c r="K27" s="5"/>
      <c r="L27" s="5"/>
      <c r="M27" s="5"/>
      <c r="N27" s="5"/>
      <c r="O27" s="5"/>
      <c r="P27" s="5"/>
      <c r="Q27" s="5"/>
      <c r="R27" s="5"/>
      <c r="S27" s="5"/>
    </row>
    <row r="28" spans="1:19" ht="20.25" customHeight="1" x14ac:dyDescent="0.2">
      <c r="B28" s="78" t="s">
        <v>46</v>
      </c>
      <c r="C28" s="78"/>
      <c r="D28" s="78"/>
      <c r="E28" s="78"/>
      <c r="F28" s="78"/>
      <c r="G28" s="78"/>
      <c r="K28" s="5"/>
      <c r="L28" s="5"/>
      <c r="M28" s="5"/>
      <c r="N28" s="5"/>
      <c r="O28" s="5"/>
      <c r="P28" s="5"/>
      <c r="Q28" s="5"/>
      <c r="R28" s="5"/>
      <c r="S28" s="5"/>
    </row>
    <row r="29" spans="1:19" ht="21" customHeight="1" x14ac:dyDescent="0.2">
      <c r="B29" s="78" t="s">
        <v>47</v>
      </c>
      <c r="C29" s="78"/>
      <c r="D29" s="78"/>
      <c r="E29" s="78"/>
      <c r="F29" s="78"/>
      <c r="G29" s="78"/>
      <c r="K29" s="5"/>
      <c r="L29" s="5"/>
      <c r="M29" s="5"/>
      <c r="N29" s="5"/>
      <c r="O29" s="5"/>
      <c r="P29" s="5"/>
      <c r="Q29" s="5"/>
      <c r="R29" s="5"/>
      <c r="S29" s="5"/>
    </row>
    <row r="30" spans="1:19" ht="16.5" customHeight="1" x14ac:dyDescent="0.2"/>
    <row r="31" spans="1:19" ht="20.5" customHeight="1" x14ac:dyDescent="0.2">
      <c r="B31" s="78"/>
      <c r="C31" s="78"/>
      <c r="D31" s="78"/>
      <c r="E31" s="78"/>
      <c r="F31" s="78"/>
      <c r="G31" s="78"/>
    </row>
    <row r="32" spans="1:19" ht="66.75" customHeight="1" x14ac:dyDescent="0.2">
      <c r="B32" s="79"/>
      <c r="C32" s="79"/>
      <c r="D32" s="79"/>
      <c r="E32" s="79"/>
      <c r="F32" s="79"/>
      <c r="G32" s="79"/>
    </row>
    <row r="33" spans="2:9" x14ac:dyDescent="0.2">
      <c r="B33" s="78"/>
      <c r="C33" s="78"/>
      <c r="D33" s="78"/>
      <c r="E33" s="78"/>
      <c r="F33" s="77"/>
      <c r="G33" s="77"/>
      <c r="H33" s="77"/>
      <c r="I33" s="2"/>
    </row>
    <row r="34" spans="2:9" x14ac:dyDescent="0.2">
      <c r="B34" s="80"/>
      <c r="C34" s="80"/>
      <c r="D34" s="80"/>
      <c r="E34" s="80"/>
    </row>
  </sheetData>
  <mergeCells count="35">
    <mergeCell ref="A20:A21"/>
    <mergeCell ref="B20:B21"/>
    <mergeCell ref="A22:A23"/>
    <mergeCell ref="B22:B23"/>
    <mergeCell ref="B34:E34"/>
    <mergeCell ref="F33:H33"/>
    <mergeCell ref="F6:F7"/>
    <mergeCell ref="B28:G28"/>
    <mergeCell ref="B27:G27"/>
    <mergeCell ref="B33:E33"/>
    <mergeCell ref="B32:G32"/>
    <mergeCell ref="C6:C7"/>
    <mergeCell ref="D6:D7"/>
    <mergeCell ref="E6:E7"/>
    <mergeCell ref="B31:G31"/>
    <mergeCell ref="B29:G29"/>
    <mergeCell ref="A18:A19"/>
    <mergeCell ref="B8:B9"/>
    <mergeCell ref="B10:B11"/>
    <mergeCell ref="B12:B13"/>
    <mergeCell ref="B6:B7"/>
    <mergeCell ref="B14:B15"/>
    <mergeCell ref="B16:B17"/>
    <mergeCell ref="B18:B19"/>
    <mergeCell ref="A8:A9"/>
    <mergeCell ref="A10:A11"/>
    <mergeCell ref="A12:A13"/>
    <mergeCell ref="A14:A15"/>
    <mergeCell ref="A16:A17"/>
    <mergeCell ref="C1:G1"/>
    <mergeCell ref="F2:G2"/>
    <mergeCell ref="B3:B4"/>
    <mergeCell ref="C3:D4"/>
    <mergeCell ref="F3:G3"/>
    <mergeCell ref="F4:G4"/>
  </mergeCells>
  <phoneticPr fontId="1"/>
  <pageMargins left="0.7" right="0.3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</vt:lpstr>
      <vt:lpstr>シンクロ</vt:lpstr>
      <vt:lpstr>シンクロ!Print_Area</vt:lpstr>
      <vt:lpstr>個人!Print_Area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長澤 伸也</cp:lastModifiedBy>
  <cp:lastPrinted>2023-04-15T01:15:25Z</cp:lastPrinted>
  <dcterms:created xsi:type="dcterms:W3CDTF">2015-06-24T05:32:50Z</dcterms:created>
  <dcterms:modified xsi:type="dcterms:W3CDTF">2023-04-15T01:18:06Z</dcterms:modified>
</cp:coreProperties>
</file>